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00" i="1" l="1"/>
  <c r="N110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96" i="1"/>
  <c r="N97" i="1"/>
  <c r="N98" i="1"/>
  <c r="N99" i="1"/>
  <c r="N100" i="1"/>
  <c r="N101" i="1"/>
  <c r="N103" i="1"/>
  <c r="N104" i="1"/>
  <c r="N105" i="1"/>
  <c r="N106" i="1"/>
  <c r="N107" i="1"/>
  <c r="N108" i="1"/>
  <c r="N109" i="1"/>
  <c r="N96" i="1"/>
  <c r="M102" i="1"/>
  <c r="N102" i="1" s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96" i="1"/>
  <c r="G109" i="1"/>
  <c r="H109" i="1" s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67" i="1"/>
  <c r="AE68" i="1"/>
  <c r="AF68" i="1" s="1"/>
  <c r="Z68" i="1"/>
  <c r="Z70" i="1"/>
  <c r="Z71" i="1"/>
  <c r="Z72" i="1"/>
  <c r="Z73" i="1"/>
  <c r="Z74" i="1"/>
  <c r="Z75" i="1"/>
  <c r="Z76" i="1"/>
  <c r="Z77" i="1"/>
  <c r="Z78" i="1"/>
  <c r="Z79" i="1"/>
  <c r="Z67" i="1"/>
  <c r="Y69" i="1"/>
  <c r="Z69" i="1" s="1"/>
  <c r="T68" i="1"/>
  <c r="T69" i="1"/>
  <c r="T70" i="1"/>
  <c r="T71" i="1"/>
  <c r="T73" i="1"/>
  <c r="T74" i="1"/>
  <c r="T75" i="1"/>
  <c r="T76" i="1"/>
  <c r="T77" i="1"/>
  <c r="T78" i="1"/>
  <c r="T79" i="1"/>
  <c r="T80" i="1"/>
  <c r="T67" i="1"/>
  <c r="M83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67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1" i="1"/>
  <c r="Z35" i="1"/>
  <c r="Y50" i="1"/>
  <c r="Z50" i="1" s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3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4" i="1"/>
  <c r="H5" i="1"/>
  <c r="H6" i="1"/>
  <c r="H7" i="1"/>
  <c r="H8" i="1"/>
  <c r="H9" i="1"/>
  <c r="H10" i="1"/>
  <c r="H11" i="1"/>
  <c r="H12" i="1"/>
  <c r="H13" i="1"/>
  <c r="H4" i="1"/>
  <c r="T125" i="1" l="1"/>
  <c r="H49" i="1"/>
  <c r="H14" i="1"/>
  <c r="AF86" i="1"/>
  <c r="H113" i="1"/>
  <c r="Z52" i="1"/>
  <c r="AF55" i="1"/>
  <c r="T22" i="1"/>
  <c r="Z20" i="1"/>
  <c r="N83" i="1"/>
  <c r="S72" i="1" s="1"/>
  <c r="T72" i="1" s="1"/>
  <c r="T81" i="1" s="1"/>
  <c r="N20" i="1"/>
  <c r="H85" i="1"/>
  <c r="AF17" i="1"/>
  <c r="N51" i="1"/>
  <c r="T49" i="1"/>
  <c r="Z80" i="1"/>
  <c r="B10" i="1" l="1"/>
  <c r="B41" i="1"/>
  <c r="B73" i="1"/>
</calcChain>
</file>

<file path=xl/sharedStrings.xml><?xml version="1.0" encoding="utf-8"?>
<sst xmlns="http://schemas.openxmlformats.org/spreadsheetml/2006/main" count="867" uniqueCount="478">
  <si>
    <t>朝食</t>
    <rPh sb="0" eb="2">
      <t>チョウショク</t>
    </rPh>
    <phoneticPr fontId="1"/>
  </si>
  <si>
    <t>torbion</t>
    <phoneticPr fontId="1"/>
  </si>
  <si>
    <t>torbion</t>
    <phoneticPr fontId="1"/>
  </si>
  <si>
    <t>torbion</t>
    <phoneticPr fontId="1"/>
  </si>
  <si>
    <t>torbion</t>
    <phoneticPr fontId="1"/>
  </si>
  <si>
    <r>
      <rPr>
        <sz val="11"/>
        <color theme="1"/>
        <rFont val="ＭＳ Ｐ明朝"/>
        <family val="1"/>
        <charset val="128"/>
      </rPr>
      <t>副菜</t>
    </r>
    <r>
      <rPr>
        <sz val="11"/>
        <color theme="1"/>
        <rFont val="Times New Roman"/>
        <family val="1"/>
      </rPr>
      <t>1</t>
    </r>
    <rPh sb="0" eb="2">
      <t>フクサイ</t>
    </rPh>
    <phoneticPr fontId="1"/>
  </si>
  <si>
    <t>torbion</t>
    <phoneticPr fontId="1"/>
  </si>
  <si>
    <r>
      <rPr>
        <sz val="11"/>
        <color theme="1"/>
        <rFont val="ＭＳ Ｐ明朝"/>
        <family val="1"/>
        <charset val="128"/>
      </rPr>
      <t>主食</t>
    </r>
    <rPh sb="0" eb="2">
      <t>シュショク</t>
    </rPh>
    <phoneticPr fontId="1"/>
  </si>
  <si>
    <r>
      <rPr>
        <sz val="11"/>
        <color theme="1"/>
        <rFont val="ＭＳ Ｐ明朝"/>
        <family val="1"/>
        <charset val="128"/>
      </rPr>
      <t>主菜</t>
    </r>
    <rPh sb="0" eb="2">
      <t>シュサイ</t>
    </rPh>
    <phoneticPr fontId="1"/>
  </si>
  <si>
    <r>
      <rPr>
        <sz val="11"/>
        <color theme="1"/>
        <rFont val="ＭＳ Ｐ明朝"/>
        <family val="1"/>
        <charset val="128"/>
      </rPr>
      <t>愛沢　咲夜</t>
    </r>
    <rPh sb="0" eb="2">
      <t>アイザワ</t>
    </rPh>
    <rPh sb="3" eb="4">
      <t>サ</t>
    </rPh>
    <rPh sb="4" eb="5">
      <t>ヨル</t>
    </rPh>
    <phoneticPr fontId="1"/>
  </si>
  <si>
    <r>
      <rPr>
        <sz val="11"/>
        <color theme="1"/>
        <rFont val="ＭＳ Ｐ明朝"/>
        <family val="1"/>
        <charset val="128"/>
      </rPr>
      <t>お好み焼き</t>
    </r>
    <rPh sb="1" eb="2">
      <t>コノ</t>
    </rPh>
    <rPh sb="3" eb="4">
      <t>ヤ</t>
    </rPh>
    <phoneticPr fontId="1"/>
  </si>
  <si>
    <r>
      <rPr>
        <sz val="11"/>
        <color theme="1"/>
        <rFont val="ＭＳ Ｐ明朝"/>
        <family val="1"/>
        <charset val="128"/>
      </rPr>
      <t>たこ焼き</t>
    </r>
    <rPh sb="2" eb="3">
      <t>ヤ</t>
    </rPh>
    <phoneticPr fontId="1"/>
  </si>
  <si>
    <r>
      <rPr>
        <sz val="11"/>
        <color theme="1"/>
        <rFont val="ＭＳ Ｐ明朝"/>
        <family val="1"/>
        <charset val="128"/>
      </rPr>
      <t>シチュー</t>
    </r>
    <phoneticPr fontId="1"/>
  </si>
  <si>
    <r>
      <rPr>
        <sz val="11"/>
        <color theme="1"/>
        <rFont val="ＭＳ Ｐ明朝"/>
        <family val="1"/>
        <charset val="128"/>
      </rPr>
      <t>双剣士</t>
    </r>
    <rPh sb="0" eb="1">
      <t>ソウ</t>
    </rPh>
    <rPh sb="1" eb="3">
      <t>ケンシ</t>
    </rPh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</si>
  <si>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</si>
  <si>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鮭</t>
    </r>
    <rPh sb="0" eb="1">
      <t>サケ</t>
    </rPh>
    <phoneticPr fontId="1"/>
  </si>
  <si>
    <r>
      <rPr>
        <sz val="11"/>
        <color theme="1"/>
        <rFont val="ＭＳ Ｐ明朝"/>
        <family val="1"/>
        <charset val="128"/>
      </rPr>
      <t>雪月</t>
    </r>
    <rPh sb="0" eb="1">
      <t>ユキ</t>
    </rPh>
    <rPh sb="1" eb="2">
      <t>ツキ</t>
    </rPh>
    <phoneticPr fontId="1"/>
  </si>
  <si>
    <r>
      <rPr>
        <sz val="11"/>
        <color theme="1"/>
        <rFont val="ＭＳ Ｐ明朝"/>
        <family val="1"/>
        <charset val="128"/>
      </rPr>
      <t>たまご</t>
    </r>
    <phoneticPr fontId="1"/>
  </si>
  <si>
    <r>
      <rPr>
        <sz val="11"/>
        <color theme="1"/>
        <rFont val="ＭＳ Ｐ明朝"/>
        <family val="1"/>
        <charset val="128"/>
      </rPr>
      <t>瑞穂</t>
    </r>
    <rPh sb="0" eb="2">
      <t>ミズホ</t>
    </rPh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</si>
  <si>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</si>
  <si>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玉ねぎ</t>
    </r>
    <rPh sb="0" eb="1">
      <t>タマ</t>
    </rPh>
    <phoneticPr fontId="1"/>
  </si>
  <si>
    <r>
      <rPr>
        <sz val="11"/>
        <color theme="1"/>
        <rFont val="ＭＳ Ｐ明朝"/>
        <family val="1"/>
        <charset val="128"/>
      </rPr>
      <t>白菜</t>
    </r>
    <rPh sb="0" eb="2">
      <t>ハクサイ</t>
    </rPh>
    <phoneticPr fontId="1"/>
  </si>
  <si>
    <r>
      <rPr>
        <sz val="11"/>
        <color theme="1"/>
        <rFont val="ＭＳ Ｐ明朝"/>
        <family val="1"/>
        <charset val="128"/>
      </rPr>
      <t>紅ショウガ</t>
    </r>
    <rPh sb="0" eb="1">
      <t>ベニ</t>
    </rPh>
    <phoneticPr fontId="1"/>
  </si>
  <si>
    <r>
      <rPr>
        <sz val="11"/>
        <color theme="1"/>
        <rFont val="ＭＳ Ｐ明朝"/>
        <family val="1"/>
        <charset val="128"/>
      </rPr>
      <t>青のり</t>
    </r>
    <rPh sb="0" eb="1">
      <t>アオ</t>
    </rPh>
    <phoneticPr fontId="1"/>
  </si>
  <si>
    <r>
      <rPr>
        <sz val="11"/>
        <color theme="1"/>
        <rFont val="ＭＳ Ｐ明朝"/>
        <family val="1"/>
        <charset val="128"/>
      </rPr>
      <t>鰹節</t>
    </r>
    <rPh sb="0" eb="2">
      <t>カツオブシ</t>
    </rPh>
    <phoneticPr fontId="1"/>
  </si>
  <si>
    <r>
      <rPr>
        <sz val="11"/>
        <color theme="1"/>
        <rFont val="ＭＳ Ｐ明朝"/>
        <family val="1"/>
        <charset val="128"/>
      </rPr>
      <t>鱈</t>
    </r>
    <rPh sb="0" eb="1">
      <t>タラ</t>
    </rPh>
    <phoneticPr fontId="1"/>
  </si>
  <si>
    <r>
      <rPr>
        <sz val="11"/>
        <color theme="1"/>
        <rFont val="ＭＳ Ｐ明朝"/>
        <family val="1"/>
        <charset val="128"/>
      </rPr>
      <t>豆</t>
    </r>
    <rPh sb="0" eb="1">
      <t>マメ</t>
    </rPh>
    <phoneticPr fontId="1"/>
  </si>
  <si>
    <r>
      <rPr>
        <sz val="11"/>
        <color theme="1"/>
        <rFont val="ＭＳ Ｐ明朝"/>
        <family val="1"/>
        <charset val="128"/>
      </rPr>
      <t>副菜</t>
    </r>
    <r>
      <rPr>
        <sz val="11"/>
        <color theme="1"/>
        <rFont val="Times New Roman"/>
        <family val="1"/>
      </rPr>
      <t>2</t>
    </r>
    <rPh sb="0" eb="2">
      <t>フクサイ</t>
    </rPh>
    <phoneticPr fontId="1"/>
  </si>
  <si>
    <t>torbion</t>
    <phoneticPr fontId="1"/>
  </si>
  <si>
    <r>
      <rPr>
        <b/>
        <sz val="11"/>
        <color theme="1"/>
        <rFont val="ＭＳ Ｐ明朝"/>
        <family val="1"/>
        <charset val="128"/>
      </rPr>
      <t>日付け</t>
    </r>
    <rPh sb="0" eb="2">
      <t>ヒヅ</t>
    </rPh>
    <phoneticPr fontId="1"/>
  </si>
  <si>
    <r>
      <rPr>
        <b/>
        <sz val="11"/>
        <color theme="1"/>
        <rFont val="ＭＳ Ｐ明朝"/>
        <family val="1"/>
        <charset val="128"/>
      </rPr>
      <t>誕生日の人</t>
    </r>
    <rPh sb="0" eb="3">
      <t>タンジョウビ</t>
    </rPh>
    <rPh sb="4" eb="5">
      <t>ヒト</t>
    </rPh>
    <phoneticPr fontId="1"/>
  </si>
  <si>
    <r>
      <rPr>
        <b/>
        <sz val="11"/>
        <color theme="1"/>
        <rFont val="ＭＳ Ｐ明朝"/>
        <family val="1"/>
        <charset val="128"/>
      </rPr>
      <t>主食</t>
    </r>
    <rPh sb="0" eb="2">
      <t>シュショク</t>
    </rPh>
    <phoneticPr fontId="1"/>
  </si>
  <si>
    <r>
      <rPr>
        <b/>
        <sz val="11"/>
        <color theme="1"/>
        <rFont val="ＭＳ Ｐ明朝"/>
        <family val="1"/>
        <charset val="128"/>
      </rPr>
      <t>主菜</t>
    </r>
    <rPh sb="0" eb="2">
      <t>シュサイ</t>
    </rPh>
    <phoneticPr fontId="1"/>
  </si>
  <si>
    <r>
      <rPr>
        <b/>
        <sz val="11"/>
        <color theme="1"/>
        <rFont val="ＭＳ Ｐ明朝"/>
        <family val="1"/>
        <charset val="128"/>
      </rPr>
      <t>副菜</t>
    </r>
    <r>
      <rPr>
        <b/>
        <sz val="11"/>
        <color theme="1"/>
        <rFont val="Times New Roman"/>
        <family val="1"/>
      </rPr>
      <t>1</t>
    </r>
    <rPh sb="0" eb="2">
      <t>フクサイ</t>
    </rPh>
    <phoneticPr fontId="1"/>
  </si>
  <si>
    <r>
      <rPr>
        <b/>
        <sz val="11"/>
        <color theme="1"/>
        <rFont val="ＭＳ Ｐ明朝"/>
        <family val="1"/>
        <charset val="128"/>
      </rPr>
      <t>副菜</t>
    </r>
    <r>
      <rPr>
        <b/>
        <sz val="11"/>
        <color theme="1"/>
        <rFont val="Times New Roman"/>
        <family val="1"/>
      </rPr>
      <t>2</t>
    </r>
    <rPh sb="0" eb="2">
      <t>フクサイ</t>
    </rPh>
    <phoneticPr fontId="1"/>
  </si>
  <si>
    <r>
      <rPr>
        <b/>
        <sz val="11"/>
        <color theme="1"/>
        <rFont val="ＭＳ Ｐ明朝"/>
        <family val="1"/>
        <charset val="128"/>
      </rPr>
      <t>食材</t>
    </r>
    <rPh sb="0" eb="2">
      <t>ショクザイ</t>
    </rPh>
    <phoneticPr fontId="1"/>
  </si>
  <si>
    <r>
      <rPr>
        <b/>
        <sz val="11"/>
        <color theme="1"/>
        <rFont val="ＭＳ Ｐ明朝"/>
        <family val="1"/>
        <charset val="128"/>
      </rPr>
      <t>提案者</t>
    </r>
    <rPh sb="0" eb="3">
      <t>テイアンシャ</t>
    </rPh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</si>
  <si>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</si>
  <si>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t>torbion</t>
    <phoneticPr fontId="1"/>
  </si>
  <si>
    <t>torbion</t>
    <phoneticPr fontId="1"/>
  </si>
  <si>
    <t>煮込みもの</t>
    <rPh sb="0" eb="2">
      <t>ニコ</t>
    </rPh>
    <phoneticPr fontId="1"/>
  </si>
  <si>
    <t>torbion</t>
    <phoneticPr fontId="1"/>
  </si>
  <si>
    <t>torbion</t>
    <phoneticPr fontId="1"/>
  </si>
  <si>
    <t>RIDE</t>
    <phoneticPr fontId="1"/>
  </si>
  <si>
    <t>RIDE</t>
    <phoneticPr fontId="1"/>
  </si>
  <si>
    <t>RIDE</t>
    <phoneticPr fontId="1"/>
  </si>
  <si>
    <t>RIDE</t>
    <phoneticPr fontId="1"/>
  </si>
  <si>
    <t>冷やし中華</t>
    <rPh sb="0" eb="1">
      <t>ヒ</t>
    </rPh>
    <rPh sb="3" eb="5">
      <t>チュウカ</t>
    </rPh>
    <phoneticPr fontId="1"/>
  </si>
  <si>
    <t>torbion</t>
    <phoneticPr fontId="1"/>
  </si>
  <si>
    <t>torbion</t>
    <phoneticPr fontId="1"/>
  </si>
  <si>
    <t>RIDE</t>
    <phoneticPr fontId="1"/>
  </si>
  <si>
    <t>torbion</t>
    <phoneticPr fontId="1"/>
  </si>
  <si>
    <t>torbion</t>
    <phoneticPr fontId="1"/>
  </si>
  <si>
    <t>RIDE</t>
    <phoneticPr fontId="1"/>
  </si>
  <si>
    <t>パイ</t>
    <phoneticPr fontId="1"/>
  </si>
  <si>
    <t>RIDE</t>
    <phoneticPr fontId="1"/>
  </si>
  <si>
    <t>torbion</t>
    <phoneticPr fontId="1"/>
  </si>
  <si>
    <t>RIDE</t>
    <phoneticPr fontId="1"/>
  </si>
  <si>
    <t>torbion</t>
    <phoneticPr fontId="1"/>
  </si>
  <si>
    <t>torbion</t>
    <phoneticPr fontId="1"/>
  </si>
  <si>
    <t>torbion</t>
    <phoneticPr fontId="1"/>
  </si>
  <si>
    <t>目玉焼きと付け合わせ</t>
    <rPh sb="0" eb="3">
      <t>メダマヤ</t>
    </rPh>
    <rPh sb="5" eb="6">
      <t>ツ</t>
    </rPh>
    <rPh sb="7" eb="8">
      <t>ア</t>
    </rPh>
    <phoneticPr fontId="1"/>
  </si>
  <si>
    <r>
      <rPr>
        <b/>
        <sz val="11"/>
        <color theme="1"/>
        <rFont val="ＭＳ Ｐ明朝"/>
        <family val="1"/>
        <charset val="128"/>
      </rPr>
      <t>果物</t>
    </r>
    <rPh sb="0" eb="2">
      <t>クダモノ</t>
    </rPh>
    <phoneticPr fontId="1"/>
  </si>
  <si>
    <r>
      <rPr>
        <sz val="11"/>
        <color theme="1"/>
        <rFont val="ＭＳ Ｐ明朝"/>
        <family val="1"/>
        <charset val="128"/>
      </rPr>
      <t>黄桃</t>
    </r>
    <rPh sb="0" eb="2">
      <t>オウトウ</t>
    </rPh>
    <phoneticPr fontId="1"/>
  </si>
  <si>
    <r>
      <rPr>
        <sz val="11"/>
        <color theme="1"/>
        <rFont val="ＭＳ Ｐ明朝"/>
        <family val="1"/>
        <charset val="128"/>
      </rPr>
      <t>じゃがいも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</si>
  <si>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</si>
  <si>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冬取り玉ねぎ</t>
    </r>
    <rPh sb="0" eb="1">
      <t>フユ</t>
    </rPh>
    <rPh sb="1" eb="2">
      <t>ド</t>
    </rPh>
    <rPh sb="3" eb="4">
      <t>タマ</t>
    </rPh>
    <phoneticPr fontId="1"/>
  </si>
  <si>
    <r>
      <rPr>
        <sz val="11"/>
        <color theme="1"/>
        <rFont val="ＭＳ Ｐ明朝"/>
        <family val="1"/>
        <charset val="128"/>
      </rPr>
      <t>桃</t>
    </r>
    <rPh sb="0" eb="1">
      <t>モモ</t>
    </rPh>
    <phoneticPr fontId="1"/>
  </si>
  <si>
    <r>
      <rPr>
        <sz val="11"/>
        <color theme="1"/>
        <rFont val="ＭＳ Ｐ明朝"/>
        <family val="1"/>
        <charset val="128"/>
      </rPr>
      <t>小松菜</t>
    </r>
    <rPh sb="0" eb="3">
      <t>コマツナ</t>
    </rPh>
    <phoneticPr fontId="1"/>
  </si>
  <si>
    <r>
      <rPr>
        <sz val="11"/>
        <color theme="1"/>
        <rFont val="ＭＳ Ｐ明朝"/>
        <family val="1"/>
        <charset val="128"/>
      </rPr>
      <t>ブドウ</t>
    </r>
    <phoneticPr fontId="1"/>
  </si>
  <si>
    <r>
      <rPr>
        <sz val="11"/>
        <color theme="1"/>
        <rFont val="ＭＳ Ｐ明朝"/>
        <family val="1"/>
        <charset val="128"/>
      </rPr>
      <t>ゆで卵</t>
    </r>
    <rPh sb="2" eb="3">
      <t>タマゴ</t>
    </rPh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</si>
  <si>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</si>
  <si>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</si>
  <si>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朝風　理沙</t>
    </r>
    <rPh sb="0" eb="2">
      <t>アサカゼ</t>
    </rPh>
    <rPh sb="3" eb="5">
      <t>リサ</t>
    </rPh>
    <phoneticPr fontId="1"/>
  </si>
  <si>
    <r>
      <rPr>
        <sz val="11"/>
        <color theme="1"/>
        <rFont val="ＭＳ Ｐ明朝"/>
        <family val="1"/>
        <charset val="128"/>
      </rPr>
      <t>煮込みもの</t>
    </r>
    <rPh sb="0" eb="2">
      <t>ニコ</t>
    </rPh>
    <phoneticPr fontId="1"/>
  </si>
  <si>
    <r>
      <rPr>
        <sz val="11"/>
        <color theme="1"/>
        <rFont val="ＭＳ Ｐ明朝"/>
        <family val="1"/>
        <charset val="128"/>
      </rPr>
      <t>卵</t>
    </r>
    <rPh sb="0" eb="1">
      <t>タマゴ</t>
    </rPh>
    <phoneticPr fontId="1"/>
  </si>
  <si>
    <r>
      <rPr>
        <sz val="11"/>
        <color theme="1"/>
        <rFont val="ＭＳ Ｐ明朝"/>
        <family val="1"/>
        <charset val="128"/>
      </rPr>
      <t>赤味噌</t>
    </r>
    <rPh sb="0" eb="1">
      <t>アカ</t>
    </rPh>
    <rPh sb="1" eb="3">
      <t>ミソ</t>
    </rPh>
    <phoneticPr fontId="1"/>
  </si>
  <si>
    <r>
      <rPr>
        <sz val="11"/>
        <color theme="1"/>
        <rFont val="ＭＳ Ｐ明朝"/>
        <family val="1"/>
        <charset val="128"/>
      </rPr>
      <t>納豆</t>
    </r>
    <rPh sb="0" eb="2">
      <t>ナットウ</t>
    </rPh>
    <phoneticPr fontId="1"/>
  </si>
  <si>
    <r>
      <rPr>
        <sz val="11"/>
        <color theme="1"/>
        <rFont val="ＭＳ Ｐ明朝"/>
        <family val="1"/>
        <charset val="128"/>
      </rPr>
      <t>充電池</t>
    </r>
    <rPh sb="0" eb="3">
      <t>ジュウデンチ</t>
    </rPh>
    <phoneticPr fontId="1"/>
  </si>
  <si>
    <r>
      <rPr>
        <sz val="11"/>
        <color theme="1"/>
        <rFont val="ＭＳ Ｐ明朝"/>
        <family val="1"/>
        <charset val="128"/>
      </rPr>
      <t>味噌</t>
    </r>
    <rPh sb="0" eb="2">
      <t>ミソ</t>
    </rPh>
    <phoneticPr fontId="1"/>
  </si>
  <si>
    <r>
      <rPr>
        <sz val="11"/>
        <color theme="1"/>
        <rFont val="ＭＳ Ｐ明朝"/>
        <family val="1"/>
        <charset val="128"/>
      </rPr>
      <t>里芋</t>
    </r>
    <rPh sb="0" eb="2">
      <t>サトイモ</t>
    </rPh>
    <phoneticPr fontId="1"/>
  </si>
  <si>
    <r>
      <rPr>
        <sz val="11"/>
        <color theme="1"/>
        <rFont val="ＭＳ Ｐ明朝"/>
        <family val="1"/>
        <charset val="128"/>
      </rPr>
      <t>レモン果汁</t>
    </r>
    <rPh sb="3" eb="5">
      <t>カジュウ</t>
    </rPh>
    <phoneticPr fontId="1"/>
  </si>
  <si>
    <r>
      <rPr>
        <sz val="11"/>
        <color theme="1"/>
        <rFont val="ＭＳ Ｐ明朝"/>
        <family val="1"/>
        <charset val="128"/>
      </rPr>
      <t>蟹味噌</t>
    </r>
    <rPh sb="0" eb="1">
      <t>カニ</t>
    </rPh>
    <rPh sb="1" eb="3">
      <t>ミソ</t>
    </rPh>
    <phoneticPr fontId="1"/>
  </si>
  <si>
    <r>
      <rPr>
        <sz val="11"/>
        <color theme="1"/>
        <rFont val="ＭＳ Ｐ明朝"/>
        <family val="1"/>
        <charset val="128"/>
      </rPr>
      <t>和風ドレッシング</t>
    </r>
    <rPh sb="0" eb="2">
      <t>ワフウ</t>
    </rPh>
    <phoneticPr fontId="1"/>
  </si>
  <si>
    <r>
      <rPr>
        <sz val="11"/>
        <color theme="1"/>
        <rFont val="ＭＳ Ｐ明朝"/>
        <family val="1"/>
        <charset val="128"/>
      </rPr>
      <t>小麦</t>
    </r>
    <rPh sb="0" eb="2">
      <t>コムギ</t>
    </rPh>
    <phoneticPr fontId="1"/>
  </si>
  <si>
    <r>
      <rPr>
        <sz val="11"/>
        <color theme="1"/>
        <rFont val="ＭＳ Ｐ明朝"/>
        <family val="1"/>
        <charset val="128"/>
      </rPr>
      <t>大根</t>
    </r>
    <rPh sb="0" eb="2">
      <t>ダイコン</t>
    </rPh>
    <phoneticPr fontId="1"/>
  </si>
  <si>
    <r>
      <rPr>
        <sz val="11"/>
        <color theme="1"/>
        <rFont val="ＭＳ Ｐ明朝"/>
        <family val="1"/>
        <charset val="128"/>
      </rPr>
      <t>ラディッシュ</t>
    </r>
    <phoneticPr fontId="1"/>
  </si>
  <si>
    <r>
      <rPr>
        <sz val="11"/>
        <color theme="1"/>
        <rFont val="ＭＳ Ｐ明朝"/>
        <family val="1"/>
        <charset val="128"/>
      </rPr>
      <t>ラー油</t>
    </r>
    <rPh sb="2" eb="3">
      <t>ユ</t>
    </rPh>
    <phoneticPr fontId="1"/>
  </si>
  <si>
    <r>
      <rPr>
        <sz val="11"/>
        <color theme="1"/>
        <rFont val="ＭＳ Ｐ明朝"/>
        <family val="1"/>
        <charset val="128"/>
      </rPr>
      <t>甘エビ</t>
    </r>
    <rPh sb="0" eb="1">
      <t>アマ</t>
    </rPh>
    <phoneticPr fontId="1"/>
  </si>
  <si>
    <r>
      <rPr>
        <sz val="11"/>
        <color theme="1"/>
        <rFont val="ＭＳ Ｐ明朝"/>
        <family val="1"/>
        <charset val="128"/>
      </rPr>
      <t>白味噌</t>
    </r>
    <rPh sb="0" eb="1">
      <t>シロ</t>
    </rPh>
    <rPh sb="1" eb="3">
      <t>ミソ</t>
    </rPh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</si>
  <si>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</si>
  <si>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牛乳</t>
    </r>
    <rPh sb="0" eb="2">
      <t>ギュウニュウ</t>
    </rPh>
    <phoneticPr fontId="1"/>
  </si>
  <si>
    <r>
      <rPr>
        <sz val="11"/>
        <color theme="1"/>
        <rFont val="ＭＳ Ｐ明朝"/>
        <family val="1"/>
        <charset val="128"/>
      </rPr>
      <t>ちくわ</t>
    </r>
    <phoneticPr fontId="1"/>
  </si>
  <si>
    <r>
      <rPr>
        <sz val="11"/>
        <color theme="1"/>
        <rFont val="ＭＳ Ｐ明朝"/>
        <family val="1"/>
        <charset val="128"/>
      </rPr>
      <t>栗</t>
    </r>
    <rPh sb="0" eb="1">
      <t>クリ</t>
    </rPh>
    <phoneticPr fontId="1"/>
  </si>
  <si>
    <r>
      <rPr>
        <b/>
        <sz val="11"/>
        <color theme="1"/>
        <rFont val="ＭＳ Ｐ明朝"/>
        <family val="1"/>
        <charset val="128"/>
      </rPr>
      <t>行事</t>
    </r>
    <rPh sb="0" eb="2">
      <t>ギョウジ</t>
    </rPh>
    <phoneticPr fontId="1"/>
  </si>
  <si>
    <r>
      <rPr>
        <sz val="11"/>
        <color theme="1"/>
        <rFont val="ＭＳ Ｐ明朝"/>
        <family val="1"/>
        <charset val="128"/>
      </rPr>
      <t>終戦記念日</t>
    </r>
    <rPh sb="0" eb="2">
      <t>シュウセン</t>
    </rPh>
    <rPh sb="2" eb="5">
      <t>キネンビ</t>
    </rPh>
    <phoneticPr fontId="1"/>
  </si>
  <si>
    <r>
      <rPr>
        <sz val="11"/>
        <color theme="1"/>
        <rFont val="ＭＳ Ｐ明朝"/>
        <family val="1"/>
        <charset val="128"/>
      </rPr>
      <t>冷やし中華</t>
    </r>
    <rPh sb="0" eb="1">
      <t>ヒ</t>
    </rPh>
    <rPh sb="3" eb="5">
      <t>チュウカ</t>
    </rPh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</si>
  <si>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</si>
  <si>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</si>
  <si>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sz val="11"/>
        <color theme="1"/>
        <rFont val="ＭＳ Ｐ明朝"/>
        <family val="1"/>
        <charset val="128"/>
      </rPr>
      <t>カブ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</si>
  <si>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</si>
  <si>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トマト</t>
    </r>
    <phoneticPr fontId="1"/>
  </si>
  <si>
    <r>
      <rPr>
        <sz val="11"/>
        <color theme="1"/>
        <rFont val="ＭＳ Ｐ明朝"/>
        <family val="1"/>
        <charset val="128"/>
      </rPr>
      <t>にんじん</t>
    </r>
    <phoneticPr fontId="1"/>
  </si>
  <si>
    <r>
      <rPr>
        <sz val="11"/>
        <color theme="1"/>
        <rFont val="ＭＳ Ｐ明朝"/>
        <family val="1"/>
        <charset val="128"/>
      </rPr>
      <t>鯨肉</t>
    </r>
    <rPh sb="0" eb="1">
      <t>クジラ</t>
    </rPh>
    <rPh sb="1" eb="2">
      <t>ニク</t>
    </rPh>
    <phoneticPr fontId="1"/>
  </si>
  <si>
    <r>
      <rPr>
        <sz val="11"/>
        <color theme="1"/>
        <rFont val="ＭＳ Ｐ明朝"/>
        <family val="1"/>
        <charset val="128"/>
      </rPr>
      <t>茄子</t>
    </r>
    <rPh sb="0" eb="2">
      <t>ナス</t>
    </rPh>
    <phoneticPr fontId="1"/>
  </si>
  <si>
    <r>
      <rPr>
        <sz val="11"/>
        <color theme="1"/>
        <rFont val="ＭＳ Ｐ明朝"/>
        <family val="1"/>
        <charset val="128"/>
      </rPr>
      <t>醤油</t>
    </r>
    <rPh sb="0" eb="2">
      <t>ショウユ</t>
    </rPh>
    <phoneticPr fontId="1"/>
  </si>
  <si>
    <r>
      <rPr>
        <sz val="11"/>
        <color theme="1"/>
        <rFont val="ＭＳ Ｐ明朝"/>
        <family val="1"/>
        <charset val="128"/>
      </rPr>
      <t>ピーマン</t>
    </r>
    <phoneticPr fontId="1"/>
  </si>
  <si>
    <r>
      <rPr>
        <sz val="11"/>
        <color theme="1"/>
        <rFont val="ＭＳ Ｐ明朝"/>
        <family val="1"/>
        <charset val="128"/>
      </rPr>
      <t>大根の葉</t>
    </r>
    <rPh sb="0" eb="2">
      <t>ダイコン</t>
    </rPh>
    <rPh sb="3" eb="4">
      <t>ハ</t>
    </rPh>
    <phoneticPr fontId="1"/>
  </si>
  <si>
    <r>
      <rPr>
        <sz val="11"/>
        <color theme="1"/>
        <rFont val="ＭＳ Ｐ明朝"/>
        <family val="1"/>
        <charset val="128"/>
      </rPr>
      <t>いちご</t>
    </r>
    <phoneticPr fontId="1"/>
  </si>
  <si>
    <r>
      <rPr>
        <sz val="11"/>
        <color theme="1"/>
        <rFont val="ＭＳ Ｐ明朝"/>
        <family val="1"/>
        <charset val="128"/>
      </rPr>
      <t>長ネギ</t>
    </r>
    <rPh sb="0" eb="1">
      <t>ナガ</t>
    </rPh>
    <phoneticPr fontId="1"/>
  </si>
  <si>
    <r>
      <rPr>
        <sz val="11"/>
        <color theme="1"/>
        <rFont val="ＭＳ Ｐ明朝"/>
        <family val="1"/>
        <charset val="128"/>
      </rPr>
      <t>梨</t>
    </r>
    <rPh sb="0" eb="1">
      <t>ナシ</t>
    </rPh>
    <phoneticPr fontId="1"/>
  </si>
  <si>
    <r>
      <rPr>
        <sz val="11"/>
        <color theme="1"/>
        <rFont val="ＭＳ Ｐ明朝"/>
        <family val="1"/>
        <charset val="128"/>
      </rPr>
      <t>牛脂</t>
    </r>
    <rPh sb="0" eb="2">
      <t>ギュウシ</t>
    </rPh>
    <phoneticPr fontId="1"/>
  </si>
  <si>
    <r>
      <rPr>
        <sz val="11"/>
        <color theme="1"/>
        <rFont val="ＭＳ Ｐ明朝"/>
        <family val="1"/>
        <charset val="128"/>
      </rPr>
      <t>めんつゆ</t>
    </r>
    <phoneticPr fontId="1"/>
  </si>
  <si>
    <r>
      <rPr>
        <sz val="11"/>
        <color theme="1"/>
        <rFont val="ＭＳ Ｐ明朝"/>
        <family val="1"/>
        <charset val="128"/>
      </rPr>
      <t>ベーコン</t>
    </r>
    <phoneticPr fontId="1"/>
  </si>
  <si>
    <r>
      <rPr>
        <sz val="11"/>
        <color theme="1"/>
        <rFont val="ＭＳ Ｐ明朝"/>
        <family val="1"/>
        <charset val="128"/>
      </rPr>
      <t>スイカ</t>
    </r>
    <phoneticPr fontId="1"/>
  </si>
  <si>
    <r>
      <rPr>
        <sz val="11"/>
        <color theme="1"/>
        <rFont val="ＭＳ Ｐ明朝"/>
        <family val="1"/>
        <charset val="128"/>
      </rPr>
      <t>パン粉</t>
    </r>
    <rPh sb="2" eb="3">
      <t>コ</t>
    </rPh>
    <phoneticPr fontId="1"/>
  </si>
  <si>
    <r>
      <rPr>
        <sz val="11"/>
        <color theme="1"/>
        <rFont val="ＭＳ Ｐ明朝"/>
        <family val="1"/>
        <charset val="128"/>
      </rPr>
      <t>中華麺</t>
    </r>
    <rPh sb="0" eb="2">
      <t>チュウカ</t>
    </rPh>
    <rPh sb="2" eb="3">
      <t>メン</t>
    </rPh>
    <phoneticPr fontId="1"/>
  </si>
  <si>
    <r>
      <rPr>
        <sz val="11"/>
        <color theme="1"/>
        <rFont val="ＭＳ Ｐ明朝"/>
        <family val="1"/>
        <charset val="128"/>
      </rPr>
      <t>生パン粉</t>
    </r>
    <rPh sb="0" eb="1">
      <t>ナマ</t>
    </rPh>
    <rPh sb="3" eb="4">
      <t>コ</t>
    </rPh>
    <phoneticPr fontId="1"/>
  </si>
  <si>
    <r>
      <rPr>
        <sz val="11"/>
        <color theme="1"/>
        <rFont val="ＭＳ Ｐ明朝"/>
        <family val="1"/>
        <charset val="128"/>
      </rPr>
      <t>みかん</t>
    </r>
    <phoneticPr fontId="1"/>
  </si>
  <si>
    <r>
      <rPr>
        <sz val="11"/>
        <color theme="1"/>
        <rFont val="ＭＳ Ｐ明朝"/>
        <family val="1"/>
        <charset val="128"/>
      </rPr>
      <t>油揚げ</t>
    </r>
    <rPh sb="0" eb="2">
      <t>アブラア</t>
    </rPh>
    <phoneticPr fontId="1"/>
  </si>
  <si>
    <r>
      <rPr>
        <sz val="11"/>
        <color theme="1"/>
        <rFont val="ＭＳ Ｐ明朝"/>
        <family val="1"/>
        <charset val="128"/>
      </rPr>
      <t>瀬川　泉</t>
    </r>
    <rPh sb="0" eb="2">
      <t>セガワ</t>
    </rPh>
    <rPh sb="3" eb="4">
      <t>イズミ</t>
    </rPh>
    <phoneticPr fontId="1"/>
  </si>
  <si>
    <r>
      <rPr>
        <sz val="11"/>
        <color theme="1"/>
        <rFont val="ＭＳ Ｐ明朝"/>
        <family val="1"/>
        <charset val="128"/>
      </rPr>
      <t>食パン</t>
    </r>
    <rPh sb="0" eb="1">
      <t>ショク</t>
    </rPh>
    <phoneticPr fontId="1"/>
  </si>
  <si>
    <r>
      <rPr>
        <sz val="11"/>
        <color theme="1"/>
        <rFont val="ＭＳ Ｐ明朝"/>
        <family val="1"/>
        <charset val="128"/>
      </rPr>
      <t>バター</t>
    </r>
    <phoneticPr fontId="1"/>
  </si>
  <si>
    <r>
      <rPr>
        <sz val="11"/>
        <color theme="1"/>
        <rFont val="ＭＳ Ｐ明朝"/>
        <family val="1"/>
        <charset val="128"/>
      </rPr>
      <t>プリン</t>
    </r>
    <phoneticPr fontId="1"/>
  </si>
  <si>
    <r>
      <rPr>
        <sz val="11"/>
        <color theme="1"/>
        <rFont val="ＭＳ Ｐ明朝"/>
        <family val="1"/>
        <charset val="128"/>
      </rPr>
      <t>カリフラワー</t>
    </r>
    <phoneticPr fontId="1"/>
  </si>
  <si>
    <r>
      <rPr>
        <sz val="11"/>
        <color theme="1"/>
        <rFont val="ＭＳ Ｐ明朝"/>
        <family val="1"/>
        <charset val="128"/>
      </rPr>
      <t>塩</t>
    </r>
    <rPh sb="0" eb="1">
      <t>シオ</t>
    </rPh>
    <phoneticPr fontId="1"/>
  </si>
  <si>
    <r>
      <rPr>
        <sz val="11"/>
        <color theme="1"/>
        <rFont val="ＭＳ Ｐ明朝"/>
        <family val="1"/>
        <charset val="128"/>
      </rPr>
      <t>生ハム</t>
    </r>
    <rPh sb="0" eb="1">
      <t>ナマ</t>
    </rPh>
    <phoneticPr fontId="1"/>
  </si>
  <si>
    <r>
      <rPr>
        <sz val="11"/>
        <color theme="1"/>
        <rFont val="ＭＳ Ｐ明朝"/>
        <family val="1"/>
        <charset val="128"/>
      </rPr>
      <t>甘栗</t>
    </r>
    <rPh sb="0" eb="2">
      <t>アマグリ</t>
    </rPh>
    <phoneticPr fontId="1"/>
  </si>
  <si>
    <t>レン・リー</t>
  </si>
  <si>
    <t>ロッキー・ラックーン</t>
  </si>
  <si>
    <t>kcal / 100 g</t>
  </si>
  <si>
    <t>kcal</t>
  </si>
  <si>
    <r>
      <t xml:space="preserve">*4 </t>
    </r>
    <r>
      <rPr>
        <sz val="11"/>
        <color theme="1"/>
        <rFont val="ＭＳ Ｐ明朝"/>
        <family val="1"/>
        <charset val="128"/>
      </rPr>
      <t>豚ばら肉の数値</t>
    </r>
    <rPh sb="3" eb="4">
      <t>ブタ</t>
    </rPh>
    <rPh sb="6" eb="7">
      <t>ニク</t>
    </rPh>
    <rPh sb="8" eb="10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</si>
  <si>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車エビの数値</t>
    </r>
    <rPh sb="3" eb="4">
      <t>クルマ</t>
    </rPh>
    <rPh sb="7" eb="9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</si>
  <si>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自然薯の数値</t>
    </r>
    <rPh sb="3" eb="6">
      <t>ジネンジョ</t>
    </rPh>
    <rPh sb="7" eb="9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</si>
  <si>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牛サーロイン肉の数値</t>
    </r>
    <rPh sb="3" eb="4">
      <t>ギュウ</t>
    </rPh>
    <rPh sb="9" eb="10">
      <t>ニク</t>
    </rPh>
    <rPh sb="11" eb="13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</si>
  <si>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天かすの数値</t>
    </r>
    <rPh sb="3" eb="4">
      <t>テン</t>
    </rPh>
    <rPh sb="7" eb="9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</si>
  <si>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イカの数値</t>
    </r>
    <rPh sb="6" eb="8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</si>
  <si>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ホタテ貝柱の数値</t>
    </r>
    <rPh sb="6" eb="8">
      <t>カイバシラ</t>
    </rPh>
    <rPh sb="9" eb="11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</si>
  <si>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こねぎの数値</t>
    </r>
    <rPh sb="7" eb="9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</si>
  <si>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とろろ汁の数値</t>
    </r>
    <rPh sb="6" eb="7">
      <t>ジル</t>
    </rPh>
    <rPh sb="8" eb="10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</si>
  <si>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牛サーロイン肉の数値</t>
    </r>
    <rPh sb="3" eb="4">
      <t>ギュウ</t>
    </rPh>
    <rPh sb="9" eb="10">
      <t>ニク</t>
    </rPh>
    <rPh sb="11" eb="13">
      <t>スウチ</t>
    </rPh>
    <phoneticPr fontId="1"/>
  </si>
  <si>
    <r>
      <t>*2 Wikipedia</t>
    </r>
    <r>
      <rPr>
        <sz val="11"/>
        <color theme="1"/>
        <rFont val="ＭＳ Ｐ明朝"/>
        <family val="1"/>
        <charset val="128"/>
      </rPr>
      <t>掲載の数値</t>
    </r>
    <rPh sb="12" eb="14">
      <t>ケイサイ</t>
    </rPh>
    <rPh sb="15" eb="17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</si>
  <si>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鶏むね肉（皮付き）の数値</t>
    </r>
    <rPh sb="3" eb="4">
      <t>トリ</t>
    </rPh>
    <rPh sb="6" eb="7">
      <t>ニク</t>
    </rPh>
    <rPh sb="8" eb="10">
      <t>カワツ</t>
    </rPh>
    <rPh sb="13" eb="15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</si>
  <si>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車エビの数値</t>
    </r>
    <rPh sb="3" eb="4">
      <t>クルマ</t>
    </rPh>
    <rPh sb="7" eb="9">
      <t>スウチ</t>
    </rPh>
    <phoneticPr fontId="1"/>
  </si>
  <si>
    <r>
      <t>*5 Wikipedia</t>
    </r>
    <r>
      <rPr>
        <sz val="11"/>
        <color theme="1"/>
        <rFont val="ＭＳ Ｐ明朝"/>
        <family val="1"/>
        <charset val="128"/>
      </rPr>
      <t>掲載の数値（タラバガニ）</t>
    </r>
    <rPh sb="12" eb="14">
      <t>ケイサイ</t>
    </rPh>
    <rPh sb="15" eb="17">
      <t>スウチ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</si>
  <si>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グリンピースの数値</t>
    </r>
    <rPh sb="10" eb="12">
      <t>スウチ</t>
    </rPh>
    <phoneticPr fontId="1"/>
  </si>
  <si>
    <t>*1 http://caloreen.com/calorie/12216/</t>
    <phoneticPr fontId="1"/>
  </si>
  <si>
    <r>
      <t>*2 https://www.ajinomoto.co.jp/foodservice/recipepro/detail.aspx?recipe=26911</t>
    </r>
    <r>
      <rPr>
        <sz val="11"/>
        <color theme="1"/>
        <rFont val="ＭＳ Ｐ明朝"/>
        <family val="1"/>
        <charset val="128"/>
      </rPr>
      <t>　の数値を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あたりに換算</t>
    </r>
    <rPh sb="79" eb="81">
      <t>スウチ</t>
    </rPh>
    <rPh sb="91" eb="93">
      <t>カンサン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</si>
  <si>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ノンオイル和風ドレッシングの数値</t>
    </r>
    <rPh sb="8" eb="10">
      <t>ワフウ</t>
    </rPh>
    <rPh sb="17" eb="19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</si>
  <si>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ピータンの数値で代用</t>
    </r>
    <rPh sb="8" eb="10">
      <t>スウチ</t>
    </rPh>
    <rPh sb="11" eb="13">
      <t>ダイヨウ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</si>
  <si>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ブランデーの数値</t>
    </r>
    <rPh sb="9" eb="11">
      <t>スウチ</t>
    </rPh>
    <phoneticPr fontId="1"/>
  </si>
  <si>
    <t>*3 https://welq.jp/9706</t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</si>
  <si>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精白米の数値</t>
    </r>
    <rPh sb="3" eb="6">
      <t>セイハクマイ</t>
    </rPh>
    <rPh sb="7" eb="9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</si>
  <si>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長ネギの数値</t>
    </r>
    <rPh sb="3" eb="4">
      <t>ナガ</t>
    </rPh>
    <rPh sb="7" eb="9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</si>
  <si>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玄米の数値</t>
    </r>
    <rPh sb="3" eb="5">
      <t>ゲンマイ</t>
    </rPh>
    <rPh sb="6" eb="8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</si>
  <si>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牛肉（小腸）の数値</t>
    </r>
    <rPh sb="3" eb="5">
      <t>ギュウニク</t>
    </rPh>
    <rPh sb="6" eb="8">
      <t>ショウチョウ</t>
    </rPh>
    <rPh sb="10" eb="12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</si>
  <si>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豚ばら肉の数値</t>
    </r>
    <rPh sb="3" eb="4">
      <t>ブタ</t>
    </rPh>
    <rPh sb="6" eb="7">
      <t>ニク</t>
    </rPh>
    <rPh sb="8" eb="10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</si>
  <si>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かぼちゃの数値</t>
    </r>
    <rPh sb="8" eb="10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</si>
  <si>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味噌の数値</t>
    </r>
    <rPh sb="3" eb="5">
      <t>ミソ</t>
    </rPh>
    <rPh sb="6" eb="8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</si>
  <si>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日本酒の数値</t>
    </r>
    <rPh sb="3" eb="6">
      <t>ニホンシュ</t>
    </rPh>
    <rPh sb="7" eb="9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</si>
  <si>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動物性</t>
    </r>
    <rPh sb="3" eb="6">
      <t>ドウブツセイ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</si>
  <si>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素干し</t>
    </r>
    <rPh sb="3" eb="4">
      <t>ス</t>
    </rPh>
    <rPh sb="4" eb="5">
      <t>ボ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</si>
  <si>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サラダクラブ　クルトン（キユーピー）　の数値</t>
    </r>
    <rPh sb="23" eb="25">
      <t>スウチ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</si>
  <si>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サクマドロップス（サクマ製菓）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5" eb="17">
      <t>セイカ</t>
    </rPh>
    <rPh sb="24" eb="26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</si>
  <si>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セブンプレミアム　ぷるぷる杏仁豆腐（セブン＆アイホールディングス）　の数値</t>
    </r>
    <rPh sb="16" eb="18">
      <t>アンニン</t>
    </rPh>
    <rPh sb="18" eb="20">
      <t>ドウフ</t>
    </rPh>
    <rPh sb="38" eb="40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</si>
  <si>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ほうれん草、チンゲン菜、小松菜、水菜の平均値</t>
    </r>
    <rPh sb="7" eb="8">
      <t>ソウ</t>
    </rPh>
    <rPh sb="13" eb="14">
      <t>サイ</t>
    </rPh>
    <rPh sb="15" eb="18">
      <t>コマツナ</t>
    </rPh>
    <rPh sb="19" eb="21">
      <t>ミズナ</t>
    </rPh>
    <rPh sb="22" eb="25">
      <t>ヘイキンチ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</si>
  <si>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植物性</t>
    </r>
    <rPh sb="3" eb="6">
      <t>ショクブツセイ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</si>
  <si>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ハーゲンダッツ　ミニカップ　バニラ（ハーゲンダッツジャパン）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40" eb="42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</si>
  <si>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ドライフルーツミックス（良品計画）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5" eb="17">
      <t>リョウヒン</t>
    </rPh>
    <rPh sb="17" eb="19">
      <t>ケイカク</t>
    </rPh>
    <rPh sb="26" eb="28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</si>
  <si>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クリームチーズの数値</t>
    </r>
    <rPh sb="11" eb="13">
      <t>スウチ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</si>
  <si>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マコーミック　バニラオイル（ユウキ食品）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20" eb="22">
      <t>ショクヒン</t>
    </rPh>
    <rPh sb="29" eb="31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</si>
  <si>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ロースハムの数値</t>
    </r>
    <rPh sb="9" eb="11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</si>
  <si>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穀物酢の数値</t>
    </r>
    <rPh sb="3" eb="5">
      <t>コクモツ</t>
    </rPh>
    <rPh sb="5" eb="6">
      <t>ス</t>
    </rPh>
    <rPh sb="7" eb="9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</si>
  <si>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塩漬け</t>
    </r>
    <rPh sb="3" eb="4">
      <t>シオ</t>
    </rPh>
    <rPh sb="4" eb="5">
      <t>ヅ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</si>
  <si>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濃口</t>
    </r>
    <rPh sb="3" eb="5">
      <t>コイクチ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</si>
  <si>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牛ひき肉の数値</t>
    </r>
    <rPh sb="3" eb="4">
      <t>ギュウ</t>
    </rPh>
    <rPh sb="6" eb="7">
      <t>ニク</t>
    </rPh>
    <rPh sb="8" eb="10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</si>
  <si>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サーロイン肉の数値</t>
    </r>
    <rPh sb="8" eb="9">
      <t>ニク</t>
    </rPh>
    <rPh sb="10" eb="12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</si>
  <si>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マコーミック　フルーティーバーベキューソース（ユウキ食品）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29" eb="31">
      <t>ショクヒン</t>
    </rPh>
    <rPh sb="38" eb="40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</si>
  <si>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パルメザンチーズの数値</t>
    </r>
    <rPh sb="12" eb="14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</si>
  <si>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ニンジンのグラッセの数値</t>
    </r>
    <rPh sb="13" eb="15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</si>
  <si>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プロセスチーズの数値</t>
    </r>
    <rPh sb="11" eb="13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</si>
  <si>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きゅうりのピクルスの数値</t>
    </r>
    <rPh sb="13" eb="15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</si>
  <si>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グラタンソース（ハインツ日本）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5" eb="17">
      <t>ニホン</t>
    </rPh>
    <rPh sb="24" eb="26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</si>
  <si>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主菜のハンバーグ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3" eb="5">
      <t>シュサイ</t>
    </rPh>
    <rPh sb="17" eb="19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</si>
  <si>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強力粉の数値</t>
    </r>
    <rPh sb="3" eb="6">
      <t>キョウリキコ</t>
    </rPh>
    <rPh sb="7" eb="9">
      <t>スウチ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</si>
  <si>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素材そのまま　シーチキン　マイルド（はごろもフーズ）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3" eb="5">
      <t>ソザイ</t>
    </rPh>
    <rPh sb="35" eb="37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</si>
  <si>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上白糖と濃口醤油の平均値</t>
    </r>
    <rPh sb="3" eb="6">
      <t>ジョウハクトウ</t>
    </rPh>
    <rPh sb="7" eb="9">
      <t>コイクチ</t>
    </rPh>
    <rPh sb="9" eb="11">
      <t>ショウユ</t>
    </rPh>
    <rPh sb="12" eb="15">
      <t>ヘイキンチ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</si>
  <si>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濃口</t>
    </r>
    <rPh sb="3" eb="5">
      <t>コイクチ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</si>
  <si>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ポン酢醤油の数値</t>
    </r>
    <rPh sb="5" eb="6">
      <t>ズ</t>
    </rPh>
    <rPh sb="6" eb="8">
      <t>ショウユ</t>
    </rPh>
    <rPh sb="9" eb="11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</si>
  <si>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とうがらしの数値</t>
    </r>
    <rPh sb="9" eb="11">
      <t>スウチ</t>
    </rPh>
    <phoneticPr fontId="1"/>
  </si>
  <si>
    <r>
      <t>*1 http://calpis.jp/lineup.html</t>
    </r>
    <r>
      <rPr>
        <sz val="11"/>
        <color theme="1"/>
        <rFont val="ＭＳ Ｐ明朝"/>
        <family val="1"/>
        <charset val="128"/>
      </rPr>
      <t>参照</t>
    </r>
    <rPh sb="31" eb="33">
      <t>サンショウ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</si>
  <si>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い・ろ・は・す　スパークリング（日本コカ・コーラ）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19" eb="21">
      <t>ニホン</t>
    </rPh>
    <rPh sb="35" eb="37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</si>
  <si>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ユンケル黄帝液（佐藤製薬）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7" eb="9">
      <t>コウテイ</t>
    </rPh>
    <rPh sb="9" eb="10">
      <t>エキ</t>
    </rPh>
    <rPh sb="11" eb="13">
      <t>サトウ</t>
    </rPh>
    <rPh sb="13" eb="15">
      <t>セイヤク</t>
    </rPh>
    <rPh sb="23" eb="25">
      <t>スウチ</t>
    </rPh>
    <phoneticPr fontId="1"/>
  </si>
  <si>
    <t>kcal / 100 g</t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</si>
  <si>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オロナミン</t>
    </r>
    <r>
      <rPr>
        <sz val="11"/>
        <color theme="1"/>
        <rFont val="Times New Roman"/>
        <family val="1"/>
      </rPr>
      <t>C</t>
    </r>
    <r>
      <rPr>
        <sz val="11"/>
        <color theme="1"/>
        <rFont val="ＭＳ Ｐ明朝"/>
        <family val="1"/>
        <charset val="128"/>
      </rPr>
      <t>（大塚製薬）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10" eb="12">
      <t>オオツカ</t>
    </rPh>
    <rPh sb="12" eb="14">
      <t>セイヤク</t>
    </rPh>
    <rPh sb="22" eb="24">
      <t>スウチ</t>
    </rPh>
    <phoneticPr fontId="1"/>
  </si>
  <si>
    <r>
      <t xml:space="preserve">*7 </t>
    </r>
    <r>
      <rPr>
        <sz val="11"/>
        <color theme="1"/>
        <rFont val="ＭＳ Ｐ明朝"/>
        <family val="1"/>
        <charset val="128"/>
      </rPr>
      <t>ウィルキンソン　タンサン（アサヒ飲料）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19" eb="21">
      <t>インリョウ</t>
    </rPh>
    <rPh sb="29" eb="31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</si>
  <si>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ミキプルーン　エキストラクト（三基商事）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8" eb="20">
      <t>ミキ</t>
    </rPh>
    <rPh sb="20" eb="22">
      <t>ショウジ</t>
    </rPh>
    <rPh sb="29" eb="31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</si>
  <si>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高糖度</t>
    </r>
    <rPh sb="3" eb="6">
      <t>コウトウド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</si>
  <si>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バターと上白糖の平均値</t>
    </r>
    <rPh sb="7" eb="10">
      <t>ジョウハクトウ</t>
    </rPh>
    <rPh sb="11" eb="14">
      <t>ヘイキンチ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</si>
  <si>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濃口</t>
    </r>
    <rPh sb="3" eb="5">
      <t>コイクチ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</si>
  <si>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ガーリックフレッシュ（マリンフード）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27" eb="29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</si>
  <si>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フランクフルトソーセージの数値</t>
    </r>
    <rPh sb="16" eb="18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</si>
  <si>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ロースハムの数値</t>
    </r>
    <rPh sb="9" eb="11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</si>
  <si>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マヨネーズと濃口醤油の平均値</t>
    </r>
    <rPh sb="9" eb="11">
      <t>コイクチ</t>
    </rPh>
    <rPh sb="11" eb="13">
      <t>ショウユ</t>
    </rPh>
    <rPh sb="14" eb="17">
      <t>ヘイキンチ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</si>
  <si>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ハーブソルト（ユウキ食品）の数値</t>
    </r>
    <rPh sb="13" eb="15">
      <t>ショクヒン</t>
    </rPh>
    <rPh sb="17" eb="19">
      <t>スウチ</t>
    </rPh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</si>
  <si>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ハーゲンダッツ　ミニカップ　バニラ（ハーゲンダッツジャパン）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40" eb="42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</si>
  <si>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高糖度オレンジマーマレードの数値。</t>
    </r>
    <rPh sb="3" eb="6">
      <t>コウトウド</t>
    </rPh>
    <rPh sb="17" eb="19">
      <t>スウチ</t>
    </rPh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</si>
  <si>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ポッキーチョコレート（江崎グリコ）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4" eb="16">
      <t>エサキ</t>
    </rPh>
    <rPh sb="26" eb="28">
      <t>スウチ</t>
    </rPh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</si>
  <si>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プリッツ　サラダ（江崎グリコ）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2" eb="14">
      <t>エサキ</t>
    </rPh>
    <rPh sb="24" eb="26">
      <t>スウチ</t>
    </rPh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</si>
  <si>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ミキプルーン　エキストラクト（三基商事）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8" eb="20">
      <t>ミキ</t>
    </rPh>
    <rPh sb="20" eb="22">
      <t>ショウジ</t>
    </rPh>
    <rPh sb="29" eb="31">
      <t>スウチ</t>
    </rPh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</si>
  <si>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トッポ（ロッテ）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17" eb="19">
      <t>スウチ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</si>
  <si>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きのこの山（明治）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の数値</t>
    </r>
    <rPh sb="7" eb="8">
      <t>ヤマ</t>
    </rPh>
    <rPh sb="9" eb="11">
      <t>メイジ</t>
    </rPh>
    <rPh sb="18" eb="20">
      <t>スウチ</t>
    </rPh>
    <phoneticPr fontId="1"/>
  </si>
  <si>
    <r>
      <t xml:space="preserve">*7 </t>
    </r>
    <r>
      <rPr>
        <sz val="11"/>
        <color theme="1"/>
        <rFont val="ＭＳ Ｐ明朝"/>
        <family val="1"/>
        <charset val="128"/>
      </rPr>
      <t>動物性</t>
    </r>
    <rPh sb="3" eb="6">
      <t>ドウブツセイ</t>
    </rPh>
    <phoneticPr fontId="1"/>
  </si>
  <si>
    <r>
      <rPr>
        <sz val="11"/>
        <color theme="1"/>
        <rFont val="ＭＳ Ｐ明朝"/>
        <family val="1"/>
        <charset val="128"/>
      </rPr>
      <t>シチュー</t>
    </r>
    <phoneticPr fontId="1"/>
  </si>
  <si>
    <r>
      <rPr>
        <sz val="11"/>
        <color theme="1"/>
        <rFont val="ＭＳ Ｐ明朝"/>
        <family val="1"/>
        <charset val="128"/>
      </rPr>
      <t>サラダ</t>
    </r>
    <phoneticPr fontId="1"/>
  </si>
  <si>
    <r>
      <rPr>
        <sz val="11"/>
        <color theme="1"/>
        <rFont val="ＭＳ Ｐ明朝"/>
        <family val="1"/>
        <charset val="128"/>
      </rPr>
      <t>フルーツポンチ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</si>
  <si>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</si>
  <si>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</si>
  <si>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</si>
  <si>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sz val="11"/>
        <color theme="1"/>
        <rFont val="ＭＳ Ｐ明朝"/>
        <family val="1"/>
        <charset val="128"/>
      </rPr>
      <t>キャベツ</t>
    </r>
    <phoneticPr fontId="1"/>
  </si>
  <si>
    <r>
      <rPr>
        <sz val="11"/>
        <color theme="1"/>
        <rFont val="ＭＳ Ｐ明朝"/>
        <family val="1"/>
        <charset val="128"/>
      </rPr>
      <t>イカ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</si>
  <si>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</si>
  <si>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みかん</t>
    </r>
    <phoneticPr fontId="1"/>
  </si>
  <si>
    <r>
      <rPr>
        <sz val="11"/>
        <color theme="1"/>
        <rFont val="ＭＳ Ｐ明朝"/>
        <family val="1"/>
        <charset val="128"/>
      </rPr>
      <t>キムチ</t>
    </r>
    <phoneticPr fontId="1"/>
  </si>
  <si>
    <r>
      <rPr>
        <sz val="11"/>
        <color theme="1"/>
        <rFont val="ＭＳ Ｐ明朝"/>
        <family val="1"/>
        <charset val="128"/>
      </rPr>
      <t>ゲソ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</si>
  <si>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シュールストレミング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</si>
  <si>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サイダー</t>
    </r>
    <phoneticPr fontId="1"/>
  </si>
  <si>
    <r>
      <rPr>
        <sz val="11"/>
        <color theme="1"/>
        <rFont val="ＭＳ Ｐ明朝"/>
        <family val="1"/>
        <charset val="128"/>
      </rPr>
      <t>たこ</t>
    </r>
    <phoneticPr fontId="1"/>
  </si>
  <si>
    <r>
      <rPr>
        <sz val="11"/>
        <color theme="1"/>
        <rFont val="ＭＳ Ｐ明朝"/>
        <family val="1"/>
        <charset val="128"/>
      </rPr>
      <t>にんにく</t>
    </r>
    <phoneticPr fontId="1"/>
  </si>
  <si>
    <r>
      <rPr>
        <sz val="11"/>
        <color theme="1"/>
        <rFont val="ＭＳ Ｐ明朝"/>
        <family val="1"/>
        <charset val="128"/>
      </rPr>
      <t>パイナップル</t>
    </r>
    <phoneticPr fontId="1"/>
  </si>
  <si>
    <r>
      <rPr>
        <sz val="11"/>
        <color theme="1"/>
        <rFont val="ＭＳ Ｐ明朝"/>
        <family val="1"/>
        <charset val="128"/>
      </rPr>
      <t>サラダ</t>
    </r>
    <phoneticPr fontId="1"/>
  </si>
  <si>
    <r>
      <rPr>
        <sz val="11"/>
        <color theme="1"/>
        <rFont val="ＭＳ Ｐ明朝"/>
        <family val="1"/>
        <charset val="128"/>
      </rPr>
      <t>えび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</si>
  <si>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スルメ</t>
    </r>
    <phoneticPr fontId="1"/>
  </si>
  <si>
    <r>
      <rPr>
        <sz val="11"/>
        <color theme="1"/>
        <rFont val="ＭＳ Ｐ明朝"/>
        <family val="1"/>
        <charset val="128"/>
      </rPr>
      <t>たこ</t>
    </r>
    <phoneticPr fontId="1"/>
  </si>
  <si>
    <r>
      <rPr>
        <sz val="11"/>
        <color theme="1"/>
        <rFont val="ＭＳ Ｐ明朝"/>
        <family val="1"/>
        <charset val="128"/>
      </rPr>
      <t>鮭のカルパッチョ</t>
    </r>
    <r>
      <rPr>
        <sz val="11"/>
        <color theme="1"/>
        <rFont val="Times New Roman"/>
        <family val="1"/>
      </rPr>
      <t>*2</t>
    </r>
    <rPh sb="0" eb="1">
      <t>サケ</t>
    </rPh>
    <phoneticPr fontId="1"/>
  </si>
  <si>
    <r>
      <rPr>
        <sz val="11"/>
        <color theme="1"/>
        <rFont val="ＭＳ Ｐ明朝"/>
        <family val="1"/>
        <charset val="128"/>
      </rPr>
      <t>ヨーグルト</t>
    </r>
    <phoneticPr fontId="1"/>
  </si>
  <si>
    <r>
      <rPr>
        <sz val="11"/>
        <color theme="1"/>
        <rFont val="ＭＳ Ｐ明朝"/>
        <family val="1"/>
        <charset val="128"/>
      </rPr>
      <t>果物</t>
    </r>
    <rPh sb="0" eb="2">
      <t>クダモノ</t>
    </rPh>
    <phoneticPr fontId="1"/>
  </si>
  <si>
    <r>
      <rPr>
        <sz val="11"/>
        <color theme="1"/>
        <rFont val="ＭＳ Ｐ明朝"/>
        <family val="1"/>
        <charset val="128"/>
      </rPr>
      <t>フルーツポンチ</t>
    </r>
    <phoneticPr fontId="1"/>
  </si>
  <si>
    <r>
      <rPr>
        <sz val="11"/>
        <color theme="1"/>
        <rFont val="ＭＳ Ｐ明朝"/>
        <family val="1"/>
        <charset val="128"/>
      </rPr>
      <t>山芋</t>
    </r>
    <r>
      <rPr>
        <sz val="11"/>
        <color theme="1"/>
        <rFont val="Times New Roman"/>
        <family val="1"/>
      </rPr>
      <t>*2</t>
    </r>
    <rPh sb="0" eb="2">
      <t>ヤマイモ</t>
    </rPh>
    <phoneticPr fontId="1"/>
  </si>
  <si>
    <r>
      <rPr>
        <sz val="11"/>
        <color theme="1"/>
        <rFont val="ＭＳ Ｐ明朝"/>
        <family val="1"/>
        <charset val="128"/>
      </rPr>
      <t>あげたま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</si>
  <si>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パセリ</t>
    </r>
    <phoneticPr fontId="1"/>
  </si>
  <si>
    <r>
      <rPr>
        <sz val="11"/>
        <color theme="1"/>
        <rFont val="ＭＳ Ｐ明朝"/>
        <family val="1"/>
        <charset val="128"/>
      </rPr>
      <t>ホビロン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</si>
  <si>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松坂牛</t>
    </r>
    <r>
      <rPr>
        <sz val="11"/>
        <color theme="1"/>
        <rFont val="Times New Roman"/>
        <family val="1"/>
      </rPr>
      <t>*3</t>
    </r>
    <rPh sb="0" eb="2">
      <t>マツザカ</t>
    </rPh>
    <rPh sb="2" eb="3">
      <t>ウシ</t>
    </rPh>
    <phoneticPr fontId="1"/>
  </si>
  <si>
    <r>
      <rPr>
        <sz val="11"/>
        <color theme="1"/>
        <rFont val="ＭＳ Ｐ明朝"/>
        <family val="1"/>
        <charset val="128"/>
      </rPr>
      <t>貝柱</t>
    </r>
    <r>
      <rPr>
        <sz val="11"/>
        <color theme="1"/>
        <rFont val="Times New Roman"/>
        <family val="1"/>
      </rPr>
      <t>*3</t>
    </r>
    <rPh sb="0" eb="2">
      <t>カイバシラ</t>
    </rPh>
    <phoneticPr fontId="1"/>
  </si>
  <si>
    <r>
      <rPr>
        <sz val="11"/>
        <color theme="1"/>
        <rFont val="ＭＳ Ｐ明朝"/>
        <family val="1"/>
        <charset val="128"/>
      </rPr>
      <t>合計カロリー</t>
    </r>
    <r>
      <rPr>
        <sz val="11"/>
        <color theme="1"/>
        <rFont val="Times New Roman"/>
        <family val="1"/>
      </rPr>
      <t xml:space="preserve"> / kcal</t>
    </r>
    <rPh sb="0" eb="2">
      <t>ゴウケイ</t>
    </rPh>
    <phoneticPr fontId="1"/>
  </si>
  <si>
    <r>
      <rPr>
        <sz val="11"/>
        <color theme="1"/>
        <rFont val="ＭＳ Ｐ明朝"/>
        <family val="1"/>
        <charset val="128"/>
      </rPr>
      <t>ねぎ</t>
    </r>
    <phoneticPr fontId="1"/>
  </si>
  <si>
    <r>
      <rPr>
        <sz val="11"/>
        <color theme="1"/>
        <rFont val="ＭＳ Ｐ明朝"/>
        <family val="1"/>
        <charset val="128"/>
      </rPr>
      <t>ホワイトソース</t>
    </r>
    <phoneticPr fontId="1"/>
  </si>
  <si>
    <r>
      <rPr>
        <sz val="11"/>
        <color theme="1"/>
        <rFont val="ＭＳ Ｐ明朝"/>
        <family val="1"/>
        <charset val="128"/>
      </rPr>
      <t>キャベツ</t>
    </r>
    <phoneticPr fontId="1"/>
  </si>
  <si>
    <r>
      <rPr>
        <sz val="11"/>
        <color theme="1"/>
        <rFont val="ＭＳ Ｐ明朝"/>
        <family val="1"/>
        <charset val="128"/>
      </rPr>
      <t>コニャック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</si>
  <si>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豚肉</t>
    </r>
    <r>
      <rPr>
        <sz val="11"/>
        <color theme="1"/>
        <rFont val="Times New Roman"/>
        <family val="1"/>
      </rPr>
      <t>*4</t>
    </r>
    <rPh sb="0" eb="2">
      <t>ブタニク</t>
    </rPh>
    <phoneticPr fontId="1"/>
  </si>
  <si>
    <r>
      <rPr>
        <sz val="11"/>
        <color theme="1"/>
        <rFont val="ＭＳ Ｐ明朝"/>
        <family val="1"/>
        <charset val="128"/>
      </rPr>
      <t>ネギ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</si>
  <si>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ハチミツ</t>
    </r>
    <phoneticPr fontId="1"/>
  </si>
  <si>
    <r>
      <rPr>
        <sz val="11"/>
        <color theme="1"/>
        <rFont val="ＭＳ Ｐ明朝"/>
        <family val="1"/>
        <charset val="128"/>
      </rPr>
      <t>レタス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</si>
  <si>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</si>
  <si>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チェリー</t>
    </r>
    <phoneticPr fontId="1"/>
  </si>
  <si>
    <r>
      <rPr>
        <sz val="11"/>
        <color theme="1"/>
        <rFont val="ＭＳ Ｐ明朝"/>
        <family val="1"/>
        <charset val="128"/>
      </rPr>
      <t>ソース</t>
    </r>
    <r>
      <rPr>
        <sz val="11"/>
        <color theme="1"/>
        <rFont val="Times New Roman"/>
        <family val="1"/>
      </rPr>
      <t>*5</t>
    </r>
    <phoneticPr fontId="1"/>
  </si>
  <si>
    <r>
      <rPr>
        <sz val="11"/>
        <color theme="1"/>
        <rFont val="ＭＳ Ｐ明朝"/>
        <family val="1"/>
        <charset val="128"/>
      </rPr>
      <t>佐賀牛</t>
    </r>
    <r>
      <rPr>
        <sz val="11"/>
        <color theme="1"/>
        <rFont val="Times New Roman"/>
        <family val="1"/>
      </rPr>
      <t>*1</t>
    </r>
    <rPh sb="0" eb="2">
      <t>サガ</t>
    </rPh>
    <rPh sb="2" eb="3">
      <t>ギュウ</t>
    </rPh>
    <phoneticPr fontId="1"/>
  </si>
  <si>
    <r>
      <rPr>
        <sz val="11"/>
        <color theme="1"/>
        <rFont val="ＭＳ Ｐ明朝"/>
        <family val="1"/>
        <charset val="128"/>
      </rPr>
      <t>ナタデココ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</si>
  <si>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のり</t>
    </r>
    <phoneticPr fontId="1"/>
  </si>
  <si>
    <r>
      <rPr>
        <sz val="11"/>
        <color theme="1"/>
        <rFont val="ＭＳ Ｐ明朝"/>
        <family val="1"/>
        <charset val="128"/>
      </rPr>
      <t>熊</t>
    </r>
    <r>
      <rPr>
        <sz val="11"/>
        <color theme="1"/>
        <rFont val="Times New Roman"/>
        <family val="1"/>
      </rPr>
      <t>*2</t>
    </r>
    <rPh sb="0" eb="1">
      <t>クマ</t>
    </rPh>
    <phoneticPr fontId="1"/>
  </si>
  <si>
    <r>
      <rPr>
        <sz val="11"/>
        <color theme="1"/>
        <rFont val="ＭＳ Ｐ明朝"/>
        <family val="1"/>
        <charset val="128"/>
      </rPr>
      <t>杏仁豆腐</t>
    </r>
    <r>
      <rPr>
        <sz val="11"/>
        <color theme="1"/>
        <rFont val="Times New Roman"/>
        <family val="1"/>
      </rPr>
      <t>*4</t>
    </r>
    <rPh sb="0" eb="2">
      <t>アンニン</t>
    </rPh>
    <rPh sb="2" eb="4">
      <t>ドウフ</t>
    </rPh>
    <phoneticPr fontId="1"/>
  </si>
  <si>
    <r>
      <rPr>
        <sz val="11"/>
        <color theme="1"/>
        <rFont val="ＭＳ Ｐ明朝"/>
        <family val="1"/>
        <charset val="128"/>
      </rPr>
      <t>たこわさ</t>
    </r>
    <phoneticPr fontId="1"/>
  </si>
  <si>
    <r>
      <rPr>
        <sz val="11"/>
        <color theme="1"/>
        <rFont val="ＭＳ Ｐ明朝"/>
        <family val="1"/>
        <charset val="128"/>
      </rPr>
      <t>鶏肉</t>
    </r>
    <r>
      <rPr>
        <sz val="11"/>
        <color theme="1"/>
        <rFont val="Times New Roman"/>
        <family val="1"/>
      </rPr>
      <t>*3</t>
    </r>
    <rPh sb="0" eb="2">
      <t>トリニク</t>
    </rPh>
    <phoneticPr fontId="1"/>
  </si>
  <si>
    <r>
      <rPr>
        <sz val="11"/>
        <color theme="1"/>
        <rFont val="ＭＳ Ｐ明朝"/>
        <family val="1"/>
        <charset val="128"/>
      </rPr>
      <t>トマト</t>
    </r>
    <phoneticPr fontId="1"/>
  </si>
  <si>
    <r>
      <rPr>
        <sz val="11"/>
        <color theme="1"/>
        <rFont val="ＭＳ Ｐ明朝"/>
        <family val="1"/>
        <charset val="128"/>
      </rPr>
      <t>ブドウ</t>
    </r>
    <phoneticPr fontId="1"/>
  </si>
  <si>
    <r>
      <rPr>
        <sz val="11"/>
        <color theme="1"/>
        <rFont val="ＭＳ Ｐ明朝"/>
        <family val="1"/>
        <charset val="128"/>
      </rPr>
      <t>とろろ芋</t>
    </r>
    <r>
      <rPr>
        <sz val="11"/>
        <color theme="1"/>
        <rFont val="Times New Roman"/>
        <family val="1"/>
      </rPr>
      <t>*5</t>
    </r>
    <rPh sb="3" eb="4">
      <t>イモ</t>
    </rPh>
    <phoneticPr fontId="1"/>
  </si>
  <si>
    <r>
      <rPr>
        <sz val="11"/>
        <color theme="1"/>
        <rFont val="ＭＳ Ｐ明朝"/>
        <family val="1"/>
        <charset val="128"/>
      </rPr>
      <t>デミグラスソース</t>
    </r>
    <phoneticPr fontId="1"/>
  </si>
  <si>
    <r>
      <rPr>
        <sz val="11"/>
        <color theme="1"/>
        <rFont val="ＭＳ Ｐ明朝"/>
        <family val="1"/>
        <charset val="128"/>
      </rPr>
      <t>マンゴープリン</t>
    </r>
    <phoneticPr fontId="1"/>
  </si>
  <si>
    <r>
      <rPr>
        <sz val="11"/>
        <color theme="1"/>
        <rFont val="ＭＳ Ｐ明朝"/>
        <family val="1"/>
        <charset val="128"/>
      </rPr>
      <t>わさび</t>
    </r>
    <phoneticPr fontId="1"/>
  </si>
  <si>
    <r>
      <rPr>
        <sz val="11"/>
        <color theme="1"/>
        <rFont val="ＭＳ Ｐ明朝"/>
        <family val="1"/>
        <charset val="128"/>
      </rPr>
      <t>とうもろこし</t>
    </r>
    <phoneticPr fontId="1"/>
  </si>
  <si>
    <r>
      <rPr>
        <sz val="11"/>
        <color theme="1"/>
        <rFont val="ＭＳ Ｐ明朝"/>
        <family val="1"/>
        <charset val="128"/>
      </rPr>
      <t>じゃがいも</t>
    </r>
    <phoneticPr fontId="1"/>
  </si>
  <si>
    <r>
      <rPr>
        <sz val="11"/>
        <color theme="1"/>
        <rFont val="ＭＳ Ｐ明朝"/>
        <family val="1"/>
        <charset val="128"/>
      </rPr>
      <t>キウイ</t>
    </r>
    <phoneticPr fontId="1"/>
  </si>
  <si>
    <r>
      <rPr>
        <sz val="11"/>
        <color theme="1"/>
        <rFont val="ＭＳ Ｐ明朝"/>
        <family val="1"/>
        <charset val="128"/>
      </rPr>
      <t>リンゴ</t>
    </r>
    <phoneticPr fontId="1"/>
  </si>
  <si>
    <r>
      <rPr>
        <sz val="11"/>
        <color theme="1"/>
        <rFont val="ＭＳ Ｐ明朝"/>
        <family val="1"/>
        <charset val="128"/>
      </rPr>
      <t>ほうれんそう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</si>
  <si>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</si>
  <si>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エビ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</si>
  <si>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イカ</t>
    </r>
    <phoneticPr fontId="1"/>
  </si>
  <si>
    <r>
      <t xml:space="preserve">*5 </t>
    </r>
    <r>
      <rPr>
        <sz val="11"/>
        <color theme="1"/>
        <rFont val="ＭＳ Ｐ明朝"/>
        <family val="1"/>
        <charset val="128"/>
      </rPr>
      <t>ブルドック　中濃ソース（ブルドックソース）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9" eb="11">
      <t>チュウノウ</t>
    </rPh>
    <rPh sb="31" eb="33">
      <t>スウチ</t>
    </rPh>
    <phoneticPr fontId="1"/>
  </si>
  <si>
    <r>
      <rPr>
        <sz val="11"/>
        <color theme="1"/>
        <rFont val="ＭＳ Ｐ明朝"/>
        <family val="1"/>
        <charset val="128"/>
      </rPr>
      <t>ドロップ飴</t>
    </r>
    <r>
      <rPr>
        <sz val="11"/>
        <color theme="1"/>
        <rFont val="Times New Roman"/>
        <family val="1"/>
      </rPr>
      <t>*6</t>
    </r>
    <rPh sb="4" eb="5">
      <t>アメ</t>
    </rPh>
    <phoneticPr fontId="1"/>
  </si>
  <si>
    <r>
      <rPr>
        <sz val="11"/>
        <color theme="1"/>
        <rFont val="ＭＳ Ｐ明朝"/>
        <family val="1"/>
        <charset val="128"/>
      </rPr>
      <t>蟹</t>
    </r>
    <r>
      <rPr>
        <sz val="11"/>
        <color theme="1"/>
        <rFont val="Times New Roman"/>
        <family val="1"/>
      </rPr>
      <t>*5</t>
    </r>
    <rPh sb="0" eb="1">
      <t>カニ</t>
    </rPh>
    <phoneticPr fontId="1"/>
  </si>
  <si>
    <r>
      <rPr>
        <sz val="11"/>
        <color theme="1"/>
        <rFont val="ＭＳ Ｐ明朝"/>
        <family val="1"/>
        <charset val="128"/>
      </rPr>
      <t>ドレッシング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</si>
  <si>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イチゴ</t>
    </r>
    <phoneticPr fontId="1"/>
  </si>
  <si>
    <r>
      <rPr>
        <sz val="11"/>
        <color theme="1"/>
        <rFont val="ＭＳ Ｐ明朝"/>
        <family val="1"/>
        <charset val="128"/>
      </rPr>
      <t>チャーハン</t>
    </r>
    <phoneticPr fontId="1"/>
  </si>
  <si>
    <r>
      <rPr>
        <sz val="11"/>
        <color theme="1"/>
        <rFont val="ＭＳ Ｐ明朝"/>
        <family val="1"/>
        <charset val="128"/>
      </rPr>
      <t>オムレツ</t>
    </r>
    <phoneticPr fontId="1"/>
  </si>
  <si>
    <r>
      <rPr>
        <sz val="11"/>
        <color theme="1"/>
        <rFont val="ＭＳ Ｐ明朝"/>
        <family val="1"/>
        <charset val="128"/>
      </rPr>
      <t>フルーツケーキ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</si>
  <si>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</si>
  <si>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</si>
  <si>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sz val="11"/>
        <color theme="1"/>
        <rFont val="ＭＳ Ｐ明朝"/>
        <family val="1"/>
        <charset val="128"/>
      </rPr>
      <t>米</t>
    </r>
    <r>
      <rPr>
        <sz val="11"/>
        <color theme="1"/>
        <rFont val="Times New Roman"/>
        <family val="1"/>
      </rPr>
      <t>*1</t>
    </r>
    <rPh sb="0" eb="1">
      <t>コメ</t>
    </rPh>
    <phoneticPr fontId="1"/>
  </si>
  <si>
    <r>
      <rPr>
        <sz val="11"/>
        <color theme="1"/>
        <rFont val="ＭＳ Ｐ明朝"/>
        <family val="1"/>
        <charset val="128"/>
      </rPr>
      <t>モツ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</si>
  <si>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ケチャップ</t>
    </r>
    <phoneticPr fontId="1"/>
  </si>
  <si>
    <r>
      <rPr>
        <sz val="11"/>
        <color theme="1"/>
        <rFont val="ＭＳ Ｐ明朝"/>
        <family val="1"/>
        <charset val="128"/>
      </rPr>
      <t>タコのマリネ</t>
    </r>
    <phoneticPr fontId="1"/>
  </si>
  <si>
    <r>
      <rPr>
        <sz val="11"/>
        <color theme="1"/>
        <rFont val="ＭＳ Ｐ明朝"/>
        <family val="1"/>
        <charset val="128"/>
      </rPr>
      <t>豚</t>
    </r>
    <r>
      <rPr>
        <sz val="11"/>
        <color theme="1"/>
        <rFont val="Times New Roman"/>
        <family val="1"/>
      </rPr>
      <t>*2</t>
    </r>
    <rPh sb="0" eb="1">
      <t>ブタ</t>
    </rPh>
    <phoneticPr fontId="1"/>
  </si>
  <si>
    <r>
      <rPr>
        <sz val="11"/>
        <color theme="1"/>
        <rFont val="ＭＳ Ｐ明朝"/>
        <family val="1"/>
        <charset val="128"/>
      </rPr>
      <t>チキンライス</t>
    </r>
    <phoneticPr fontId="1"/>
  </si>
  <si>
    <r>
      <rPr>
        <sz val="11"/>
        <color theme="1"/>
        <rFont val="ＭＳ Ｐ明朝"/>
        <family val="1"/>
        <charset val="128"/>
      </rPr>
      <t>プチトマト</t>
    </r>
    <phoneticPr fontId="1"/>
  </si>
  <si>
    <r>
      <rPr>
        <sz val="11"/>
        <color theme="1"/>
        <rFont val="ＭＳ Ｐ明朝"/>
        <family val="1"/>
        <charset val="128"/>
      </rPr>
      <t>ドリアン</t>
    </r>
    <phoneticPr fontId="1"/>
  </si>
  <si>
    <r>
      <rPr>
        <sz val="11"/>
        <color theme="1"/>
        <rFont val="ＭＳ Ｐ明朝"/>
        <family val="1"/>
        <charset val="128"/>
      </rPr>
      <t>マカロニ</t>
    </r>
    <phoneticPr fontId="1"/>
  </si>
  <si>
    <r>
      <rPr>
        <sz val="11"/>
        <color theme="1"/>
        <rFont val="ＭＳ Ｐ明朝"/>
        <family val="1"/>
        <charset val="128"/>
      </rPr>
      <t>生クリーム</t>
    </r>
    <r>
      <rPr>
        <sz val="11"/>
        <color theme="1"/>
        <rFont val="Times New Roman"/>
        <family val="1"/>
      </rPr>
      <t>*1</t>
    </r>
    <rPh sb="0" eb="1">
      <t>ナマ</t>
    </rPh>
    <phoneticPr fontId="1"/>
  </si>
  <si>
    <r>
      <rPr>
        <sz val="11"/>
        <color theme="1"/>
        <rFont val="ＭＳ Ｐ明朝"/>
        <family val="1"/>
        <charset val="128"/>
      </rPr>
      <t>グリンピース</t>
    </r>
    <phoneticPr fontId="1"/>
  </si>
  <si>
    <r>
      <rPr>
        <sz val="11"/>
        <color theme="1"/>
        <rFont val="ＭＳ Ｐ明朝"/>
        <family val="1"/>
        <charset val="128"/>
      </rPr>
      <t>コーラ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</si>
  <si>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チャーシュー</t>
    </r>
    <phoneticPr fontId="1"/>
  </si>
  <si>
    <r>
      <rPr>
        <sz val="11"/>
        <color theme="1"/>
        <rFont val="ＭＳ Ｐ明朝"/>
        <family val="1"/>
        <charset val="128"/>
      </rPr>
      <t>ナンキン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</si>
  <si>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にんじん</t>
    </r>
    <phoneticPr fontId="1"/>
  </si>
  <si>
    <r>
      <rPr>
        <sz val="11"/>
        <color theme="1"/>
        <rFont val="ＭＳ Ｐ明朝"/>
        <family val="1"/>
        <charset val="128"/>
      </rPr>
      <t>パパイア</t>
    </r>
    <phoneticPr fontId="1"/>
  </si>
  <si>
    <r>
      <rPr>
        <sz val="11"/>
        <color theme="1"/>
        <rFont val="ＭＳ Ｐ明朝"/>
        <family val="1"/>
        <charset val="128"/>
      </rPr>
      <t>サラダオイル</t>
    </r>
    <phoneticPr fontId="1"/>
  </si>
  <si>
    <r>
      <rPr>
        <sz val="11"/>
        <color theme="1"/>
        <rFont val="ＭＳ Ｐ明朝"/>
        <family val="1"/>
        <charset val="128"/>
      </rPr>
      <t>黒味噌</t>
    </r>
    <r>
      <rPr>
        <sz val="11"/>
        <color theme="1"/>
        <rFont val="Times New Roman"/>
        <family val="1"/>
      </rPr>
      <t>*4</t>
    </r>
    <rPh sb="0" eb="1">
      <t>クロ</t>
    </rPh>
    <rPh sb="1" eb="3">
      <t>ミソ</t>
    </rPh>
    <phoneticPr fontId="1"/>
  </si>
  <si>
    <r>
      <rPr>
        <sz val="11"/>
        <color theme="1"/>
        <rFont val="ＭＳ Ｐ明朝"/>
        <family val="1"/>
        <charset val="128"/>
      </rPr>
      <t>スライスエッグ</t>
    </r>
    <phoneticPr fontId="1"/>
  </si>
  <si>
    <r>
      <rPr>
        <sz val="11"/>
        <color theme="1"/>
        <rFont val="ＭＳ Ｐ明朝"/>
        <family val="1"/>
        <charset val="128"/>
      </rPr>
      <t>パイナップル</t>
    </r>
    <phoneticPr fontId="1"/>
  </si>
  <si>
    <r>
      <rPr>
        <sz val="11"/>
        <color theme="1"/>
        <rFont val="ＭＳ Ｐ明朝"/>
        <family val="1"/>
        <charset val="128"/>
      </rPr>
      <t>ネギ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</si>
  <si>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うどん</t>
    </r>
    <phoneticPr fontId="1"/>
  </si>
  <si>
    <r>
      <rPr>
        <sz val="11"/>
        <color theme="1"/>
        <rFont val="ＭＳ Ｐ明朝"/>
        <family val="1"/>
        <charset val="128"/>
      </rPr>
      <t>かいわれ</t>
    </r>
    <phoneticPr fontId="1"/>
  </si>
  <si>
    <r>
      <rPr>
        <sz val="11"/>
        <color theme="1"/>
        <rFont val="ＭＳ Ｐ明朝"/>
        <family val="1"/>
        <charset val="128"/>
      </rPr>
      <t>たまごやき</t>
    </r>
    <phoneticPr fontId="1"/>
  </si>
  <si>
    <r>
      <rPr>
        <sz val="11"/>
        <color theme="1"/>
        <rFont val="ＭＳ Ｐ明朝"/>
        <family val="1"/>
        <charset val="128"/>
      </rPr>
      <t>バニラアイス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</si>
  <si>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とうもろこし</t>
    </r>
    <phoneticPr fontId="1"/>
  </si>
  <si>
    <r>
      <rPr>
        <sz val="11"/>
        <color theme="1"/>
        <rFont val="ＭＳ Ｐ明朝"/>
        <family val="1"/>
        <charset val="128"/>
      </rPr>
      <t>料理酒</t>
    </r>
    <r>
      <rPr>
        <sz val="11"/>
        <color theme="1"/>
        <rFont val="Times New Roman"/>
        <family val="1"/>
      </rPr>
      <t>*5</t>
    </r>
    <rPh sb="0" eb="3">
      <t>リョウリシュ</t>
    </rPh>
    <phoneticPr fontId="1"/>
  </si>
  <si>
    <r>
      <rPr>
        <sz val="11"/>
        <color theme="1"/>
        <rFont val="ＭＳ Ｐ明朝"/>
        <family val="1"/>
        <charset val="128"/>
      </rPr>
      <t>キャビア</t>
    </r>
    <phoneticPr fontId="1"/>
  </si>
  <si>
    <r>
      <rPr>
        <sz val="11"/>
        <color theme="1"/>
        <rFont val="ＭＳ Ｐ明朝"/>
        <family val="1"/>
        <charset val="128"/>
      </rPr>
      <t>いちご</t>
    </r>
    <phoneticPr fontId="1"/>
  </si>
  <si>
    <r>
      <rPr>
        <sz val="11"/>
        <color theme="1"/>
        <rFont val="ＭＳ Ｐ明朝"/>
        <family val="1"/>
        <charset val="128"/>
      </rPr>
      <t>ヨーグルト</t>
    </r>
    <phoneticPr fontId="1"/>
  </si>
  <si>
    <r>
      <rPr>
        <sz val="11"/>
        <color theme="1"/>
        <rFont val="ＭＳ Ｐ明朝"/>
        <family val="1"/>
        <charset val="128"/>
      </rPr>
      <t>イクラ</t>
    </r>
    <phoneticPr fontId="1"/>
  </si>
  <si>
    <r>
      <rPr>
        <sz val="11"/>
        <color theme="1"/>
        <rFont val="ＭＳ Ｐ明朝"/>
        <family val="1"/>
        <charset val="128"/>
      </rPr>
      <t>タルトレット</t>
    </r>
    <phoneticPr fontId="1"/>
  </si>
  <si>
    <r>
      <rPr>
        <sz val="11"/>
        <color theme="1"/>
        <rFont val="ＭＳ Ｐ明朝"/>
        <family val="1"/>
        <charset val="128"/>
      </rPr>
      <t>タラ</t>
    </r>
    <phoneticPr fontId="1"/>
  </si>
  <si>
    <r>
      <rPr>
        <sz val="11"/>
        <color theme="1"/>
        <rFont val="ＭＳ Ｐ明朝"/>
        <family val="1"/>
        <charset val="128"/>
      </rPr>
      <t>クルトン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</si>
  <si>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パピコ</t>
    </r>
    <phoneticPr fontId="1"/>
  </si>
  <si>
    <r>
      <rPr>
        <sz val="11"/>
        <color theme="1"/>
        <rFont val="ＭＳ Ｐ明朝"/>
        <family val="1"/>
        <charset val="128"/>
      </rPr>
      <t>ご飯</t>
    </r>
    <r>
      <rPr>
        <sz val="11"/>
        <color theme="1"/>
        <rFont val="Times New Roman"/>
        <family val="1"/>
      </rPr>
      <t>*3</t>
    </r>
    <rPh sb="1" eb="2">
      <t>ハン</t>
    </rPh>
    <phoneticPr fontId="1"/>
  </si>
  <si>
    <r>
      <rPr>
        <sz val="11"/>
        <color theme="1"/>
        <rFont val="ＭＳ Ｐ明朝"/>
        <family val="1"/>
        <charset val="128"/>
      </rPr>
      <t>シーザードレッシング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</si>
  <si>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マンゴー</t>
    </r>
    <phoneticPr fontId="1"/>
  </si>
  <si>
    <r>
      <rPr>
        <sz val="11"/>
        <color theme="1"/>
        <rFont val="ＭＳ Ｐ明朝"/>
        <family val="1"/>
        <charset val="128"/>
      </rPr>
      <t>ソース</t>
    </r>
    <phoneticPr fontId="1"/>
  </si>
  <si>
    <r>
      <rPr>
        <sz val="11"/>
        <color theme="1"/>
        <rFont val="ＭＳ Ｐ明朝"/>
        <family val="1"/>
        <charset val="128"/>
      </rPr>
      <t>サバ</t>
    </r>
    <phoneticPr fontId="1"/>
  </si>
  <si>
    <r>
      <rPr>
        <sz val="11"/>
        <color theme="1"/>
        <rFont val="ＭＳ Ｐ明朝"/>
        <family val="1"/>
        <charset val="128"/>
      </rPr>
      <t>ワカメ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</si>
  <si>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キャロット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</si>
  <si>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</si>
  <si>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ひじき</t>
    </r>
    <phoneticPr fontId="1"/>
  </si>
  <si>
    <r>
      <rPr>
        <sz val="11"/>
        <color theme="1"/>
        <rFont val="ＭＳ Ｐ明朝"/>
        <family val="1"/>
        <charset val="128"/>
      </rPr>
      <t>カツオ</t>
    </r>
    <phoneticPr fontId="1"/>
  </si>
  <si>
    <r>
      <rPr>
        <sz val="11"/>
        <color theme="1"/>
        <rFont val="ＭＳ Ｐ明朝"/>
        <family val="1"/>
        <charset val="128"/>
      </rPr>
      <t>リンゴ</t>
    </r>
    <phoneticPr fontId="1"/>
  </si>
  <si>
    <r>
      <rPr>
        <sz val="11"/>
        <color theme="1"/>
        <rFont val="ＭＳ Ｐ明朝"/>
        <family val="1"/>
        <charset val="128"/>
      </rPr>
      <t>きんかん</t>
    </r>
    <phoneticPr fontId="1"/>
  </si>
  <si>
    <r>
      <rPr>
        <sz val="11"/>
        <color theme="1"/>
        <rFont val="ＭＳ Ｐ明朝"/>
        <family val="1"/>
        <charset val="128"/>
      </rPr>
      <t>ガーリックライス</t>
    </r>
    <phoneticPr fontId="1"/>
  </si>
  <si>
    <r>
      <rPr>
        <sz val="11"/>
        <color theme="1"/>
        <rFont val="ＭＳ Ｐ明朝"/>
        <family val="1"/>
        <charset val="128"/>
      </rPr>
      <t>ドライフルーツ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</si>
  <si>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菜っ葉</t>
    </r>
    <r>
      <rPr>
        <sz val="11"/>
        <color theme="1"/>
        <rFont val="Times New Roman"/>
        <family val="1"/>
      </rPr>
      <t>*3</t>
    </r>
    <rPh sb="0" eb="1">
      <t>ナ</t>
    </rPh>
    <rPh sb="2" eb="3">
      <t>パ</t>
    </rPh>
    <phoneticPr fontId="1"/>
  </si>
  <si>
    <r>
      <rPr>
        <sz val="11"/>
        <color theme="1"/>
        <rFont val="ＭＳ Ｐ明朝"/>
        <family val="1"/>
        <charset val="128"/>
      </rPr>
      <t>バナナ</t>
    </r>
    <phoneticPr fontId="1"/>
  </si>
  <si>
    <r>
      <rPr>
        <sz val="11"/>
        <color theme="1"/>
        <rFont val="ＭＳ Ｐ明朝"/>
        <family val="1"/>
        <charset val="128"/>
      </rPr>
      <t>チーズ</t>
    </r>
    <r>
      <rPr>
        <sz val="11"/>
        <color theme="1"/>
        <rFont val="Times New Roman"/>
        <family val="1"/>
      </rPr>
      <t>*5</t>
    </r>
    <phoneticPr fontId="1"/>
  </si>
  <si>
    <r>
      <rPr>
        <sz val="11"/>
        <color theme="1"/>
        <rFont val="ＭＳ Ｐ明朝"/>
        <family val="1"/>
        <charset val="128"/>
      </rPr>
      <t>バニラエッセンス</t>
    </r>
    <r>
      <rPr>
        <sz val="11"/>
        <color theme="1"/>
        <rFont val="Times New Roman"/>
        <family val="1"/>
      </rPr>
      <t>*6</t>
    </r>
    <phoneticPr fontId="1"/>
  </si>
  <si>
    <r>
      <t xml:space="preserve">*4 </t>
    </r>
    <r>
      <rPr>
        <sz val="11"/>
        <color theme="1"/>
        <rFont val="ＭＳ Ｐ明朝"/>
        <family val="1"/>
        <charset val="128"/>
      </rPr>
      <t>ブルドック　中濃ソース（ブルドックソース）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9" eb="11">
      <t>チュウノウ</t>
    </rPh>
    <rPh sb="31" eb="33">
      <t>スウチ</t>
    </rPh>
    <phoneticPr fontId="1"/>
  </si>
  <si>
    <r>
      <t>*2 GABAN</t>
    </r>
    <r>
      <rPr>
        <sz val="11"/>
        <color theme="1"/>
        <rFont val="ＭＳ Ｐ明朝"/>
        <family val="1"/>
        <charset val="128"/>
      </rPr>
      <t>　スパイスドレッシング　黒コショウシーザードレッシング（味の素）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20" eb="21">
      <t>クロ</t>
    </rPh>
    <rPh sb="36" eb="37">
      <t>アジ</t>
    </rPh>
    <rPh sb="38" eb="39">
      <t>モト</t>
    </rPh>
    <rPh sb="47" eb="49">
      <t>スウチ</t>
    </rPh>
    <phoneticPr fontId="1"/>
  </si>
  <si>
    <r>
      <rPr>
        <sz val="11"/>
        <color theme="1"/>
        <rFont val="ＭＳ Ｐ明朝"/>
        <family val="1"/>
        <charset val="128"/>
      </rPr>
      <t>さくらんぼ</t>
    </r>
    <phoneticPr fontId="1"/>
  </si>
  <si>
    <r>
      <t xml:space="preserve">*2 </t>
    </r>
    <r>
      <rPr>
        <sz val="11"/>
        <color theme="1"/>
        <rFont val="ＭＳ Ｐ明朝"/>
        <family val="1"/>
        <charset val="128"/>
      </rPr>
      <t>コカ・コーラ（日本コカ・コーラ）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10" eb="12">
      <t>ニホン</t>
    </rPh>
    <rPh sb="26" eb="28">
      <t>スウチ</t>
    </rPh>
    <phoneticPr fontId="1"/>
  </si>
  <si>
    <r>
      <rPr>
        <sz val="11"/>
        <color theme="1"/>
        <rFont val="ＭＳ Ｐ明朝"/>
        <family val="1"/>
        <charset val="128"/>
      </rPr>
      <t>ハンバーグ</t>
    </r>
    <phoneticPr fontId="1"/>
  </si>
  <si>
    <r>
      <rPr>
        <sz val="11"/>
        <color theme="1"/>
        <rFont val="ＭＳ Ｐ明朝"/>
        <family val="1"/>
        <charset val="128"/>
      </rPr>
      <t>パイ</t>
    </r>
    <phoneticPr fontId="1"/>
  </si>
  <si>
    <r>
      <rPr>
        <sz val="11"/>
        <color theme="1"/>
        <rFont val="ＭＳ Ｐ明朝"/>
        <family val="1"/>
        <charset val="128"/>
      </rPr>
      <t>おひたし</t>
    </r>
    <phoneticPr fontId="1"/>
  </si>
  <si>
    <r>
      <rPr>
        <sz val="11"/>
        <color theme="1"/>
        <rFont val="ＭＳ Ｐ明朝"/>
        <family val="1"/>
        <charset val="128"/>
      </rPr>
      <t>ミックスジュース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</si>
  <si>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</si>
  <si>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sz val="11"/>
        <color theme="1"/>
        <rFont val="ＭＳ Ｐ明朝"/>
        <family val="1"/>
        <charset val="128"/>
      </rPr>
      <t>カブ</t>
    </r>
    <phoneticPr fontId="1"/>
  </si>
  <si>
    <r>
      <rPr>
        <sz val="11"/>
        <color theme="1"/>
        <rFont val="ＭＳ Ｐ明朝"/>
        <family val="1"/>
        <charset val="128"/>
      </rPr>
      <t>ニシン</t>
    </r>
    <phoneticPr fontId="1"/>
  </si>
  <si>
    <r>
      <rPr>
        <sz val="11"/>
        <color theme="1"/>
        <rFont val="ＭＳ Ｐ明朝"/>
        <family val="1"/>
        <charset val="128"/>
      </rPr>
      <t>ソース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</si>
  <si>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トマト</t>
    </r>
    <phoneticPr fontId="1"/>
  </si>
  <si>
    <r>
      <rPr>
        <sz val="11"/>
        <color theme="1"/>
        <rFont val="ＭＳ Ｐ明朝"/>
        <family val="1"/>
        <charset val="128"/>
      </rPr>
      <t>きゅうり</t>
    </r>
    <phoneticPr fontId="1"/>
  </si>
  <si>
    <r>
      <rPr>
        <sz val="11"/>
        <color theme="1"/>
        <rFont val="ＭＳ Ｐ明朝"/>
        <family val="1"/>
        <charset val="128"/>
      </rPr>
      <t>チーズ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</si>
  <si>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ほうれんそう</t>
    </r>
    <phoneticPr fontId="1"/>
  </si>
  <si>
    <r>
      <rPr>
        <sz val="11"/>
        <color theme="1"/>
        <rFont val="ＭＳ Ｐ明朝"/>
        <family val="1"/>
        <charset val="128"/>
      </rPr>
      <t>カルピス（原液）</t>
    </r>
    <r>
      <rPr>
        <sz val="11"/>
        <color theme="1"/>
        <rFont val="Times New Roman"/>
        <family val="1"/>
      </rPr>
      <t>*1</t>
    </r>
    <rPh sb="5" eb="7">
      <t>ゲンエキ</t>
    </rPh>
    <phoneticPr fontId="1"/>
  </si>
  <si>
    <r>
      <rPr>
        <sz val="11"/>
        <color theme="1"/>
        <rFont val="ＭＳ Ｐ明朝"/>
        <family val="1"/>
        <charset val="128"/>
      </rPr>
      <t>そばがき</t>
    </r>
    <phoneticPr fontId="1"/>
  </si>
  <si>
    <r>
      <rPr>
        <sz val="11"/>
        <color theme="1"/>
        <rFont val="ＭＳ Ｐ明朝"/>
        <family val="1"/>
        <charset val="128"/>
      </rPr>
      <t>ひき肉</t>
    </r>
    <r>
      <rPr>
        <sz val="11"/>
        <color theme="1"/>
        <rFont val="Times New Roman"/>
        <family val="1"/>
      </rPr>
      <t>*1</t>
    </r>
    <rPh sb="2" eb="3">
      <t>ニク</t>
    </rPh>
    <phoneticPr fontId="1"/>
  </si>
  <si>
    <r>
      <rPr>
        <sz val="11"/>
        <color theme="1"/>
        <rFont val="ＭＳ Ｐ明朝"/>
        <family val="1"/>
        <charset val="128"/>
      </rPr>
      <t>砂糖醤油</t>
    </r>
    <r>
      <rPr>
        <sz val="11"/>
        <color theme="1"/>
        <rFont val="Times New Roman"/>
        <family val="1"/>
      </rPr>
      <t>*2</t>
    </r>
    <rPh sb="0" eb="2">
      <t>サトウ</t>
    </rPh>
    <rPh sb="2" eb="4">
      <t>ジョウユ</t>
    </rPh>
    <phoneticPr fontId="1"/>
  </si>
  <si>
    <r>
      <rPr>
        <sz val="11"/>
        <color theme="1"/>
        <rFont val="ＭＳ Ｐ明朝"/>
        <family val="1"/>
        <charset val="128"/>
      </rPr>
      <t>バナナ</t>
    </r>
    <phoneticPr fontId="1"/>
  </si>
  <si>
    <r>
      <rPr>
        <sz val="11"/>
        <color theme="1"/>
        <rFont val="ＭＳ Ｐ明朝"/>
        <family val="1"/>
        <charset val="128"/>
      </rPr>
      <t>たまご</t>
    </r>
    <phoneticPr fontId="1"/>
  </si>
  <si>
    <r>
      <rPr>
        <sz val="11"/>
        <color theme="1"/>
        <rFont val="ＭＳ Ｐ明朝"/>
        <family val="1"/>
        <charset val="128"/>
      </rPr>
      <t>ピクルス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</si>
  <si>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いろはす炭酸水</t>
    </r>
    <r>
      <rPr>
        <sz val="11"/>
        <color theme="1"/>
        <rFont val="Times New Roman"/>
        <family val="1"/>
      </rPr>
      <t>*2</t>
    </r>
    <rPh sb="4" eb="7">
      <t>タンサンスイ</t>
    </rPh>
    <phoneticPr fontId="1"/>
  </si>
  <si>
    <r>
      <rPr>
        <sz val="11"/>
        <color theme="1"/>
        <rFont val="ＭＳ Ｐ明朝"/>
        <family val="1"/>
        <charset val="128"/>
      </rPr>
      <t>ハム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</si>
  <si>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牛</t>
    </r>
    <r>
      <rPr>
        <sz val="11"/>
        <color theme="1"/>
        <rFont val="Times New Roman"/>
        <family val="1"/>
      </rPr>
      <t>*2</t>
    </r>
    <rPh sb="0" eb="1">
      <t>ウシ</t>
    </rPh>
    <phoneticPr fontId="1"/>
  </si>
  <si>
    <r>
      <rPr>
        <sz val="11"/>
        <color theme="1"/>
        <rFont val="ＭＳ Ｐ明朝"/>
        <family val="1"/>
        <charset val="128"/>
      </rPr>
      <t>グラタンソース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</si>
  <si>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カブ</t>
    </r>
    <phoneticPr fontId="1"/>
  </si>
  <si>
    <r>
      <rPr>
        <sz val="11"/>
        <color theme="1"/>
        <rFont val="ＭＳ Ｐ明朝"/>
        <family val="1"/>
        <charset val="128"/>
      </rPr>
      <t>わかめ</t>
    </r>
    <phoneticPr fontId="1"/>
  </si>
  <si>
    <r>
      <rPr>
        <sz val="11"/>
        <color theme="1"/>
        <rFont val="ＭＳ Ｐ明朝"/>
        <family val="1"/>
        <charset val="128"/>
      </rPr>
      <t>ハンバーグ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</si>
  <si>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醤油</t>
    </r>
    <r>
      <rPr>
        <sz val="11"/>
        <color theme="1"/>
        <rFont val="Times New Roman"/>
        <family val="1"/>
      </rPr>
      <t>*3</t>
    </r>
    <rPh sb="0" eb="2">
      <t>ショウユ</t>
    </rPh>
    <phoneticPr fontId="1"/>
  </si>
  <si>
    <r>
      <rPr>
        <sz val="11"/>
        <color theme="1"/>
        <rFont val="ＭＳ Ｐ明朝"/>
        <family val="1"/>
        <charset val="128"/>
      </rPr>
      <t>からし</t>
    </r>
    <phoneticPr fontId="1"/>
  </si>
  <si>
    <r>
      <rPr>
        <sz val="11"/>
        <color theme="1"/>
        <rFont val="ＭＳ Ｐ明朝"/>
        <family val="1"/>
        <charset val="128"/>
      </rPr>
      <t>ピーマン</t>
    </r>
    <phoneticPr fontId="1"/>
  </si>
  <si>
    <r>
      <rPr>
        <sz val="11"/>
        <color theme="1"/>
        <rFont val="ＭＳ Ｐ明朝"/>
        <family val="1"/>
        <charset val="128"/>
      </rPr>
      <t>酢醤油</t>
    </r>
    <r>
      <rPr>
        <sz val="11"/>
        <color theme="1"/>
        <rFont val="Times New Roman"/>
        <family val="1"/>
      </rPr>
      <t>*4</t>
    </r>
    <rPh sb="0" eb="3">
      <t>スジョウユ</t>
    </rPh>
    <phoneticPr fontId="1"/>
  </si>
  <si>
    <r>
      <rPr>
        <sz val="11"/>
        <color theme="1"/>
        <rFont val="ＭＳ Ｐ明朝"/>
        <family val="1"/>
        <charset val="128"/>
      </rPr>
      <t>ゴマ</t>
    </r>
    <phoneticPr fontId="1"/>
  </si>
  <si>
    <r>
      <rPr>
        <sz val="11"/>
        <color theme="1"/>
        <rFont val="ＭＳ Ｐ明朝"/>
        <family val="1"/>
        <charset val="128"/>
      </rPr>
      <t>マヨネーズ</t>
    </r>
    <phoneticPr fontId="1"/>
  </si>
  <si>
    <r>
      <rPr>
        <sz val="11"/>
        <color theme="1"/>
        <rFont val="ＭＳ Ｐ明朝"/>
        <family val="1"/>
        <charset val="128"/>
      </rPr>
      <t>ウサギ</t>
    </r>
    <phoneticPr fontId="1"/>
  </si>
  <si>
    <r>
      <rPr>
        <sz val="11"/>
        <color theme="1"/>
        <rFont val="ＭＳ Ｐ明朝"/>
        <family val="1"/>
        <charset val="128"/>
      </rPr>
      <t>いちご</t>
    </r>
    <phoneticPr fontId="1"/>
  </si>
  <si>
    <r>
      <rPr>
        <sz val="11"/>
        <color theme="1"/>
        <rFont val="ＭＳ Ｐ明朝"/>
        <family val="1"/>
        <charset val="128"/>
      </rPr>
      <t>そうめん</t>
    </r>
    <phoneticPr fontId="1"/>
  </si>
  <si>
    <r>
      <rPr>
        <sz val="11"/>
        <color theme="1"/>
        <rFont val="ＭＳ Ｐ明朝"/>
        <family val="1"/>
        <charset val="128"/>
      </rPr>
      <t>小麦粉</t>
    </r>
    <r>
      <rPr>
        <sz val="11"/>
        <color theme="1"/>
        <rFont val="Times New Roman"/>
        <family val="1"/>
      </rPr>
      <t>*5</t>
    </r>
    <rPh sb="0" eb="3">
      <t>コムギコ</t>
    </rPh>
    <phoneticPr fontId="1"/>
  </si>
  <si>
    <r>
      <rPr>
        <sz val="11"/>
        <color theme="1"/>
        <rFont val="ＭＳ Ｐ明朝"/>
        <family val="1"/>
        <charset val="128"/>
      </rPr>
      <t>わかめ</t>
    </r>
    <phoneticPr fontId="1"/>
  </si>
  <si>
    <r>
      <rPr>
        <sz val="11"/>
        <color theme="1"/>
        <rFont val="ＭＳ Ｐ明朝"/>
        <family val="1"/>
        <charset val="128"/>
      </rPr>
      <t>酢</t>
    </r>
    <r>
      <rPr>
        <sz val="11"/>
        <color theme="1"/>
        <rFont val="Times New Roman"/>
        <family val="1"/>
      </rPr>
      <t>*2</t>
    </r>
    <rPh sb="0" eb="1">
      <t>ス</t>
    </rPh>
    <phoneticPr fontId="1"/>
  </si>
  <si>
    <r>
      <rPr>
        <sz val="11"/>
        <color theme="1"/>
        <rFont val="ＭＳ Ｐ明朝"/>
        <family val="1"/>
        <charset val="128"/>
      </rPr>
      <t>さつまいも</t>
    </r>
    <phoneticPr fontId="1"/>
  </si>
  <si>
    <r>
      <rPr>
        <sz val="11"/>
        <color theme="1"/>
        <rFont val="ＭＳ Ｐ明朝"/>
        <family val="1"/>
        <charset val="128"/>
      </rPr>
      <t>ゴマ</t>
    </r>
    <phoneticPr fontId="1"/>
  </si>
  <si>
    <r>
      <t>BBQ</t>
    </r>
    <r>
      <rPr>
        <sz val="11"/>
        <color theme="1"/>
        <rFont val="ＭＳ Ｐ明朝"/>
        <family val="1"/>
        <charset val="128"/>
      </rPr>
      <t>ソース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</si>
  <si>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ウナギ</t>
    </r>
    <phoneticPr fontId="1"/>
  </si>
  <si>
    <r>
      <rPr>
        <sz val="11"/>
        <color theme="1"/>
        <rFont val="ＭＳ Ｐ明朝"/>
        <family val="1"/>
        <charset val="128"/>
      </rPr>
      <t>ぶどう</t>
    </r>
    <phoneticPr fontId="1"/>
  </si>
  <si>
    <r>
      <rPr>
        <sz val="11"/>
        <color theme="1"/>
        <rFont val="ＭＳ Ｐ明朝"/>
        <family val="1"/>
        <charset val="128"/>
      </rPr>
      <t>梅干し</t>
    </r>
    <r>
      <rPr>
        <sz val="11"/>
        <color theme="1"/>
        <rFont val="Times New Roman"/>
        <family val="1"/>
      </rPr>
      <t>*3</t>
    </r>
    <rPh sb="0" eb="2">
      <t>ウメボ</t>
    </rPh>
    <phoneticPr fontId="1"/>
  </si>
  <si>
    <r>
      <rPr>
        <sz val="11"/>
        <color theme="1"/>
        <rFont val="ＭＳ Ｐ明朝"/>
        <family val="1"/>
        <charset val="128"/>
      </rPr>
      <t>チーズ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</si>
  <si>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鷹の爪</t>
    </r>
    <r>
      <rPr>
        <sz val="11"/>
        <color theme="1"/>
        <rFont val="Times New Roman"/>
        <family val="1"/>
      </rPr>
      <t>*5</t>
    </r>
    <rPh sb="0" eb="1">
      <t>タカ</t>
    </rPh>
    <rPh sb="2" eb="3">
      <t>ツメ</t>
    </rPh>
    <phoneticPr fontId="1"/>
  </si>
  <si>
    <r>
      <rPr>
        <sz val="11"/>
        <color theme="1"/>
        <rFont val="ＭＳ Ｐ明朝"/>
        <family val="1"/>
        <charset val="128"/>
      </rPr>
      <t>ヨーグルト</t>
    </r>
    <phoneticPr fontId="1"/>
  </si>
  <si>
    <r>
      <rPr>
        <sz val="11"/>
        <color theme="1"/>
        <rFont val="ＭＳ Ｐ明朝"/>
        <family val="1"/>
        <charset val="128"/>
      </rPr>
      <t>スイカ</t>
    </r>
    <phoneticPr fontId="1"/>
  </si>
  <si>
    <r>
      <rPr>
        <sz val="11"/>
        <color theme="1"/>
        <rFont val="ＭＳ Ｐ明朝"/>
        <family val="1"/>
        <charset val="128"/>
      </rPr>
      <t>ポテト</t>
    </r>
    <phoneticPr fontId="1"/>
  </si>
  <si>
    <r>
      <rPr>
        <sz val="11"/>
        <color theme="1"/>
        <rFont val="ＭＳ Ｐ明朝"/>
        <family val="1"/>
        <charset val="128"/>
      </rPr>
      <t>グレープフルーツ</t>
    </r>
    <phoneticPr fontId="1"/>
  </si>
  <si>
    <r>
      <rPr>
        <sz val="11"/>
        <color theme="1"/>
        <rFont val="ＭＳ Ｐ明朝"/>
        <family val="1"/>
        <charset val="128"/>
      </rPr>
      <t>醤油</t>
    </r>
    <r>
      <rPr>
        <sz val="11"/>
        <color theme="1"/>
        <rFont val="Times New Roman"/>
        <family val="1"/>
      </rPr>
      <t>*4</t>
    </r>
    <rPh sb="0" eb="2">
      <t>ショウユ</t>
    </rPh>
    <phoneticPr fontId="1"/>
  </si>
  <si>
    <r>
      <rPr>
        <sz val="11"/>
        <color theme="1"/>
        <rFont val="ＭＳ Ｐ明朝"/>
        <family val="1"/>
        <charset val="128"/>
      </rPr>
      <t>グラッセ</t>
    </r>
    <r>
      <rPr>
        <sz val="11"/>
        <color theme="1"/>
        <rFont val="Times New Roman"/>
        <family val="1"/>
      </rPr>
      <t>*5</t>
    </r>
    <phoneticPr fontId="1"/>
  </si>
  <si>
    <r>
      <rPr>
        <sz val="11"/>
        <color theme="1"/>
        <rFont val="ＭＳ Ｐ明朝"/>
        <family val="1"/>
        <charset val="128"/>
      </rPr>
      <t>シーチキン</t>
    </r>
    <r>
      <rPr>
        <sz val="11"/>
        <color theme="1"/>
        <rFont val="Times New Roman"/>
        <family val="1"/>
      </rPr>
      <t>*6</t>
    </r>
    <phoneticPr fontId="1"/>
  </si>
  <si>
    <r>
      <rPr>
        <sz val="11"/>
        <color theme="1"/>
        <rFont val="ＭＳ Ｐ明朝"/>
        <family val="1"/>
        <charset val="128"/>
      </rPr>
      <t>ケフィア</t>
    </r>
    <r>
      <rPr>
        <sz val="11"/>
        <color theme="1"/>
        <rFont val="Times New Roman"/>
        <family val="1"/>
      </rPr>
      <t>*3</t>
    </r>
    <phoneticPr fontId="1"/>
  </si>
  <si>
    <r>
      <t xml:space="preserve">*1 </t>
    </r>
    <r>
      <rPr>
        <sz val="11"/>
        <color theme="1"/>
        <rFont val="ＭＳ Ｐ明朝"/>
        <family val="1"/>
        <charset val="128"/>
      </rPr>
      <t>ブルドック　中濃ソース（ブルドックソース）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9" eb="11">
      <t>チュウノウ</t>
    </rPh>
    <rPh sb="31" eb="33">
      <t>スウチ</t>
    </rPh>
    <phoneticPr fontId="1"/>
  </si>
  <si>
    <r>
      <rPr>
        <sz val="11"/>
        <color theme="1"/>
        <rFont val="ＭＳ Ｐ明朝"/>
        <family val="1"/>
        <charset val="128"/>
      </rPr>
      <t>ユンケル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</si>
  <si>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みかん</t>
    </r>
    <phoneticPr fontId="1"/>
  </si>
  <si>
    <r>
      <rPr>
        <sz val="11"/>
        <color theme="1"/>
        <rFont val="ＭＳ Ｐ明朝"/>
        <family val="1"/>
        <charset val="128"/>
      </rPr>
      <t>オロナミン</t>
    </r>
    <r>
      <rPr>
        <sz val="11"/>
        <color theme="1"/>
        <rFont val="Times New Roman"/>
        <family val="1"/>
      </rPr>
      <t>C*5</t>
    </r>
    <phoneticPr fontId="1"/>
  </si>
  <si>
    <r>
      <rPr>
        <sz val="11"/>
        <color theme="1"/>
        <rFont val="ＭＳ Ｐ明朝"/>
        <family val="1"/>
        <charset val="128"/>
      </rPr>
      <t>チアシード</t>
    </r>
    <r>
      <rPr>
        <sz val="11"/>
        <color theme="1"/>
        <rFont val="Times New Roman"/>
        <family val="1"/>
      </rPr>
      <t>*6</t>
    </r>
    <phoneticPr fontId="1"/>
  </si>
  <si>
    <r>
      <rPr>
        <sz val="11"/>
        <color theme="1"/>
        <rFont val="ＭＳ Ｐ明朝"/>
        <family val="1"/>
        <charset val="128"/>
      </rPr>
      <t>ソーダ</t>
    </r>
    <r>
      <rPr>
        <sz val="11"/>
        <color theme="1"/>
        <rFont val="Times New Roman"/>
        <family val="1"/>
      </rPr>
      <t>*7</t>
    </r>
    <phoneticPr fontId="1"/>
  </si>
  <si>
    <r>
      <rPr>
        <sz val="11"/>
        <color theme="1"/>
        <rFont val="ＭＳ Ｐ明朝"/>
        <family val="1"/>
        <charset val="128"/>
      </rPr>
      <t>オリーブオイル</t>
    </r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</si>
  <si>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メイトー　パルケフィア（協同乳業）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15" eb="17">
      <t>キョウドウ</t>
    </rPh>
    <rPh sb="17" eb="19">
      <t>ニュウギョウ</t>
    </rPh>
    <rPh sb="27" eb="29">
      <t>スウチ</t>
    </rPh>
    <phoneticPr fontId="1"/>
  </si>
  <si>
    <r>
      <t xml:space="preserve">*6 </t>
    </r>
    <r>
      <rPr>
        <sz val="11"/>
        <color theme="1"/>
        <rFont val="ＭＳ Ｐ明朝"/>
        <family val="1"/>
        <charset val="128"/>
      </rPr>
      <t>パワーフード　チアシード（</t>
    </r>
    <r>
      <rPr>
        <sz val="11"/>
        <color theme="1"/>
        <rFont val="Times New Roman"/>
        <family val="1"/>
      </rPr>
      <t>DHC)100 g</t>
    </r>
    <r>
      <rPr>
        <sz val="11"/>
        <color theme="1"/>
        <rFont val="ＭＳ Ｐ明朝"/>
        <family val="1"/>
        <charset val="128"/>
      </rPr>
      <t>の数値</t>
    </r>
    <rPh sb="26" eb="28">
      <t>スウチ</t>
    </rPh>
    <phoneticPr fontId="1"/>
  </si>
  <si>
    <r>
      <rPr>
        <sz val="11"/>
        <color theme="1"/>
        <rFont val="ＭＳ Ｐ明朝"/>
        <family val="1"/>
        <charset val="128"/>
      </rPr>
      <t>パン＋ジャム</t>
    </r>
    <phoneticPr fontId="1"/>
  </si>
  <si>
    <r>
      <rPr>
        <sz val="11"/>
        <color theme="1"/>
        <rFont val="ＭＳ Ｐ明朝"/>
        <family val="1"/>
        <charset val="128"/>
      </rPr>
      <t>パフェ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</si>
  <si>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</si>
  <si>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b/>
        <sz val="11"/>
        <color theme="1"/>
        <rFont val="ＭＳ Ｐ明朝"/>
        <family val="1"/>
        <charset val="128"/>
      </rPr>
      <t>ダイス</t>
    </r>
    <phoneticPr fontId="1"/>
  </si>
  <si>
    <r>
      <rPr>
        <sz val="11"/>
        <color theme="1"/>
        <rFont val="ＭＳ Ｐ明朝"/>
        <family val="1"/>
        <charset val="128"/>
      </rPr>
      <t>あんぱん</t>
    </r>
    <phoneticPr fontId="1"/>
  </si>
  <si>
    <r>
      <rPr>
        <sz val="11"/>
        <color theme="1"/>
        <rFont val="ＭＳ Ｐ明朝"/>
        <family val="1"/>
        <charset val="128"/>
      </rPr>
      <t>ソーセージ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</si>
  <si>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ポッキー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</si>
  <si>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ウインナー</t>
    </r>
    <phoneticPr fontId="1"/>
  </si>
  <si>
    <r>
      <rPr>
        <sz val="11"/>
        <color theme="1"/>
        <rFont val="ＭＳ Ｐ明朝"/>
        <family val="1"/>
        <charset val="128"/>
      </rPr>
      <t>バニラアイス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</si>
  <si>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カレーパン</t>
    </r>
    <phoneticPr fontId="1"/>
  </si>
  <si>
    <r>
      <rPr>
        <sz val="11"/>
        <color theme="1"/>
        <rFont val="ＭＳ Ｐ明朝"/>
        <family val="1"/>
        <charset val="128"/>
      </rPr>
      <t>ハム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</si>
  <si>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プリッツ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</si>
  <si>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ブルーベリージャム</t>
    </r>
    <phoneticPr fontId="1"/>
  </si>
  <si>
    <r>
      <rPr>
        <sz val="11"/>
        <color theme="1"/>
        <rFont val="ＭＳ Ｐ明朝"/>
        <family val="1"/>
        <charset val="128"/>
      </rPr>
      <t>ベーコン</t>
    </r>
    <phoneticPr fontId="1"/>
  </si>
  <si>
    <r>
      <rPr>
        <sz val="11"/>
        <color theme="1"/>
        <rFont val="ＭＳ Ｐ明朝"/>
        <family val="1"/>
        <charset val="128"/>
      </rPr>
      <t>とんかつ</t>
    </r>
    <phoneticPr fontId="1"/>
  </si>
  <si>
    <r>
      <rPr>
        <sz val="11"/>
        <color theme="1"/>
        <rFont val="ＭＳ Ｐ明朝"/>
        <family val="1"/>
        <charset val="128"/>
      </rPr>
      <t>グレープフルーツマーマレード</t>
    </r>
    <r>
      <rPr>
        <sz val="11"/>
        <color theme="1"/>
        <rFont val="Times New Roman"/>
        <family val="1"/>
      </rPr>
      <t>*1</t>
    </r>
    <phoneticPr fontId="1"/>
  </si>
  <si>
    <r>
      <rPr>
        <sz val="11"/>
        <color theme="1"/>
        <rFont val="ＭＳ Ｐ明朝"/>
        <family val="1"/>
        <charset val="128"/>
      </rPr>
      <t>ソース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</si>
  <si>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キウイフルーツ</t>
    </r>
    <phoneticPr fontId="1"/>
  </si>
  <si>
    <r>
      <rPr>
        <sz val="11"/>
        <color theme="1"/>
        <rFont val="ＭＳ Ｐ明朝"/>
        <family val="1"/>
        <charset val="128"/>
      </rPr>
      <t>フランスパン</t>
    </r>
    <phoneticPr fontId="1"/>
  </si>
  <si>
    <r>
      <rPr>
        <sz val="11"/>
        <color theme="1"/>
        <rFont val="ＭＳ Ｐ明朝"/>
        <family val="1"/>
        <charset val="128"/>
      </rPr>
      <t>ミートボール</t>
    </r>
    <phoneticPr fontId="1"/>
  </si>
  <si>
    <r>
      <rPr>
        <sz val="11"/>
        <color theme="1"/>
        <rFont val="ＭＳ Ｐ明朝"/>
        <family val="1"/>
        <charset val="128"/>
      </rPr>
      <t>バター</t>
    </r>
    <phoneticPr fontId="1"/>
  </si>
  <si>
    <r>
      <rPr>
        <sz val="11"/>
        <color theme="1"/>
        <rFont val="ＭＳ Ｐ明朝"/>
        <family val="1"/>
        <charset val="128"/>
      </rPr>
      <t>マヨ醤油</t>
    </r>
    <r>
      <rPr>
        <sz val="11"/>
        <color theme="1"/>
        <rFont val="Times New Roman"/>
        <family val="1"/>
      </rPr>
      <t>*4</t>
    </r>
    <rPh sb="2" eb="4">
      <t>ショウユ</t>
    </rPh>
    <phoneticPr fontId="1"/>
  </si>
  <si>
    <r>
      <rPr>
        <sz val="11"/>
        <color theme="1"/>
        <rFont val="ＭＳ Ｐ明朝"/>
        <family val="1"/>
        <charset val="128"/>
      </rPr>
      <t>ミキプルーン</t>
    </r>
    <r>
      <rPr>
        <sz val="11"/>
        <color theme="1"/>
        <rFont val="Times New Roman"/>
        <family val="1"/>
      </rPr>
      <t>*4</t>
    </r>
    <phoneticPr fontId="1"/>
  </si>
  <si>
    <r>
      <rPr>
        <sz val="11"/>
        <color theme="1"/>
        <rFont val="ＭＳ Ｐ明朝"/>
        <family val="1"/>
        <charset val="128"/>
      </rPr>
      <t>ミキプルーン</t>
    </r>
    <r>
      <rPr>
        <sz val="11"/>
        <color theme="1"/>
        <rFont val="Times New Roman"/>
        <family val="1"/>
      </rPr>
      <t>*2</t>
    </r>
    <phoneticPr fontId="1"/>
  </si>
  <si>
    <r>
      <rPr>
        <sz val="11"/>
        <color theme="1"/>
        <rFont val="ＭＳ Ｐ明朝"/>
        <family val="1"/>
        <charset val="128"/>
      </rPr>
      <t>キャベツ</t>
    </r>
    <phoneticPr fontId="1"/>
  </si>
  <si>
    <r>
      <rPr>
        <sz val="11"/>
        <color theme="1"/>
        <rFont val="ＭＳ Ｐ明朝"/>
        <family val="1"/>
        <charset val="128"/>
      </rPr>
      <t>いちごジャム</t>
    </r>
    <r>
      <rPr>
        <sz val="11"/>
        <color theme="1"/>
        <rFont val="Times New Roman"/>
        <family val="1"/>
      </rPr>
      <t>*3</t>
    </r>
    <phoneticPr fontId="1"/>
  </si>
  <si>
    <r>
      <rPr>
        <sz val="11"/>
        <color theme="1"/>
        <rFont val="ＭＳ Ｐ明朝"/>
        <family val="1"/>
        <charset val="128"/>
      </rPr>
      <t>バナナ</t>
    </r>
    <phoneticPr fontId="1"/>
  </si>
  <si>
    <r>
      <rPr>
        <sz val="11"/>
        <color theme="1"/>
        <rFont val="ＭＳ Ｐ明朝"/>
        <family val="1"/>
        <charset val="128"/>
      </rPr>
      <t>マーガリン</t>
    </r>
    <phoneticPr fontId="1"/>
  </si>
  <si>
    <r>
      <rPr>
        <sz val="11"/>
        <color theme="1"/>
        <rFont val="ＭＳ Ｐ明朝"/>
        <family val="1"/>
        <charset val="128"/>
      </rPr>
      <t>ブロッコリー</t>
    </r>
    <phoneticPr fontId="1"/>
  </si>
  <si>
    <r>
      <rPr>
        <sz val="11"/>
        <color theme="1"/>
        <rFont val="ＭＳ Ｐ明朝"/>
        <family val="1"/>
        <charset val="128"/>
      </rPr>
      <t>トッポ</t>
    </r>
    <r>
      <rPr>
        <sz val="11"/>
        <color theme="1"/>
        <rFont val="Times New Roman"/>
        <family val="1"/>
      </rPr>
      <t>*5</t>
    </r>
    <phoneticPr fontId="1"/>
  </si>
  <si>
    <r>
      <rPr>
        <sz val="11"/>
        <color theme="1"/>
        <rFont val="ＭＳ Ｐ明朝"/>
        <family val="1"/>
        <charset val="128"/>
      </rPr>
      <t>メープルシロップ</t>
    </r>
    <phoneticPr fontId="1"/>
  </si>
  <si>
    <r>
      <rPr>
        <sz val="11"/>
        <color theme="1"/>
        <rFont val="ＭＳ Ｐ明朝"/>
        <family val="1"/>
        <charset val="128"/>
      </rPr>
      <t>ハーブソルト</t>
    </r>
    <r>
      <rPr>
        <sz val="11"/>
        <color theme="1"/>
        <rFont val="Times New Roman"/>
        <family val="1"/>
      </rPr>
      <t>*5</t>
    </r>
    <phoneticPr fontId="1"/>
  </si>
  <si>
    <r>
      <rPr>
        <sz val="11"/>
        <color theme="1"/>
        <rFont val="ＭＳ Ｐ明朝"/>
        <family val="1"/>
        <charset val="128"/>
      </rPr>
      <t>コーンフレーク</t>
    </r>
    <phoneticPr fontId="1"/>
  </si>
  <si>
    <r>
      <rPr>
        <sz val="11"/>
        <color theme="1"/>
        <rFont val="ＭＳ Ｐ明朝"/>
        <family val="1"/>
        <charset val="128"/>
      </rPr>
      <t>トマトジャム</t>
    </r>
    <phoneticPr fontId="1"/>
  </si>
  <si>
    <r>
      <rPr>
        <sz val="11"/>
        <color theme="1"/>
        <rFont val="ＭＳ Ｐ明朝"/>
        <family val="1"/>
        <charset val="128"/>
      </rPr>
      <t>みつまめ</t>
    </r>
    <phoneticPr fontId="1"/>
  </si>
  <si>
    <r>
      <rPr>
        <sz val="11"/>
        <color theme="1"/>
        <rFont val="ＭＳ Ｐ明朝"/>
        <family val="1"/>
        <charset val="128"/>
      </rPr>
      <t>コッペパン</t>
    </r>
    <phoneticPr fontId="1"/>
  </si>
  <si>
    <r>
      <rPr>
        <sz val="11"/>
        <color theme="1"/>
        <rFont val="ＭＳ Ｐ明朝"/>
        <family val="1"/>
        <charset val="128"/>
      </rPr>
      <t>バター＋砂糖</t>
    </r>
    <r>
      <rPr>
        <sz val="11"/>
        <color theme="1"/>
        <rFont val="Times New Roman"/>
        <family val="1"/>
      </rPr>
      <t>*4</t>
    </r>
    <rPh sb="4" eb="6">
      <t>サトウ</t>
    </rPh>
    <phoneticPr fontId="1"/>
  </si>
  <si>
    <r>
      <rPr>
        <sz val="11"/>
        <color theme="1"/>
        <rFont val="ＭＳ Ｐ明朝"/>
        <family val="1"/>
        <charset val="128"/>
      </rPr>
      <t>コーンフレーク</t>
    </r>
    <phoneticPr fontId="1"/>
  </si>
  <si>
    <r>
      <rPr>
        <sz val="11"/>
        <color theme="1"/>
        <rFont val="ＭＳ Ｐ明朝"/>
        <family val="1"/>
        <charset val="128"/>
      </rPr>
      <t>チョコソース</t>
    </r>
    <phoneticPr fontId="1"/>
  </si>
  <si>
    <r>
      <rPr>
        <sz val="11"/>
        <color theme="1"/>
        <rFont val="ＭＳ Ｐ明朝"/>
        <family val="1"/>
        <charset val="128"/>
      </rPr>
      <t>キノコの山</t>
    </r>
    <r>
      <rPr>
        <sz val="11"/>
        <color theme="1"/>
        <rFont val="Times New Roman"/>
        <family val="1"/>
      </rPr>
      <t>*6</t>
    </r>
    <rPh sb="4" eb="5">
      <t>ヤマ</t>
    </rPh>
    <phoneticPr fontId="1"/>
  </si>
  <si>
    <r>
      <rPr>
        <sz val="11"/>
        <color theme="1"/>
        <rFont val="ＭＳ Ｐ明朝"/>
        <family val="1"/>
        <charset val="128"/>
      </rPr>
      <t>醤油</t>
    </r>
    <r>
      <rPr>
        <sz val="11"/>
        <color theme="1"/>
        <rFont val="Times New Roman"/>
        <family val="1"/>
      </rPr>
      <t>*5</t>
    </r>
    <rPh sb="0" eb="2">
      <t>ショウユ</t>
    </rPh>
    <phoneticPr fontId="1"/>
  </si>
  <si>
    <r>
      <rPr>
        <sz val="11"/>
        <color theme="1"/>
        <rFont val="ＭＳ Ｐ明朝"/>
        <family val="1"/>
        <charset val="128"/>
      </rPr>
      <t>ガーリックマーガリン</t>
    </r>
    <r>
      <rPr>
        <sz val="11"/>
        <color theme="1"/>
        <rFont val="Times New Roman"/>
        <family val="1"/>
      </rPr>
      <t>*6</t>
    </r>
    <phoneticPr fontId="1"/>
  </si>
  <si>
    <r>
      <rPr>
        <sz val="11"/>
        <color theme="1"/>
        <rFont val="ＭＳ Ｐ明朝"/>
        <family val="1"/>
        <charset val="128"/>
      </rPr>
      <t>タケノコ</t>
    </r>
    <phoneticPr fontId="1"/>
  </si>
  <si>
    <r>
      <t xml:space="preserve">*3 </t>
    </r>
    <r>
      <rPr>
        <sz val="11"/>
        <color theme="1"/>
        <rFont val="ＭＳ Ｐ明朝"/>
        <family val="1"/>
        <charset val="128"/>
      </rPr>
      <t>ブルドック　中濃ソース（ブルドックソース）</t>
    </r>
    <r>
      <rPr>
        <sz val="11"/>
        <color theme="1"/>
        <rFont val="Times New Roman"/>
        <family val="1"/>
      </rPr>
      <t>100 mL</t>
    </r>
    <r>
      <rPr>
        <sz val="11"/>
        <color theme="1"/>
        <rFont val="ＭＳ Ｐ明朝"/>
        <family val="1"/>
        <charset val="128"/>
      </rPr>
      <t>の数値</t>
    </r>
    <rPh sb="9" eb="11">
      <t>チュウノウ</t>
    </rPh>
    <rPh sb="31" eb="33">
      <t>スウチ</t>
    </rPh>
    <phoneticPr fontId="1"/>
  </si>
  <si>
    <r>
      <rPr>
        <sz val="11"/>
        <color theme="1"/>
        <rFont val="ＭＳ Ｐ明朝"/>
        <family val="1"/>
        <charset val="128"/>
      </rPr>
      <t>ババロア</t>
    </r>
    <phoneticPr fontId="1"/>
  </si>
  <si>
    <r>
      <rPr>
        <sz val="11"/>
        <color theme="1"/>
        <rFont val="ＭＳ Ｐ明朝"/>
        <family val="1"/>
        <charset val="128"/>
      </rPr>
      <t>オレンジ</t>
    </r>
    <phoneticPr fontId="1"/>
  </si>
  <si>
    <r>
      <rPr>
        <sz val="11"/>
        <color theme="1"/>
        <rFont val="ＭＳ Ｐ明朝"/>
        <family val="1"/>
        <charset val="128"/>
      </rPr>
      <t>オレンジ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が</t>
    </r>
    <r>
      <rPr>
        <sz val="11"/>
        <color theme="1"/>
        <rFont val="Times New Roman"/>
        <family val="1"/>
      </rPr>
      <t>39 kcal</t>
    </r>
    <r>
      <rPr>
        <sz val="11"/>
        <color theme="1"/>
        <rFont val="ＭＳ Ｐ明朝"/>
        <family val="1"/>
        <charset val="128"/>
      </rPr>
      <t>に対しグレープフルーツ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は</t>
    </r>
    <r>
      <rPr>
        <sz val="11"/>
        <color theme="1"/>
        <rFont val="Times New Roman"/>
        <family val="1"/>
      </rPr>
      <t>38 kcal</t>
    </r>
    <r>
      <rPr>
        <sz val="11"/>
        <color theme="1"/>
        <rFont val="ＭＳ Ｐ明朝"/>
        <family val="1"/>
        <charset val="128"/>
      </rPr>
      <t>。</t>
    </r>
  </si>
  <si>
    <r>
      <rPr>
        <sz val="11"/>
        <color theme="1"/>
        <rFont val="ＭＳ Ｐ明朝"/>
        <family val="1"/>
        <charset val="128"/>
      </rPr>
      <t>ビスケット</t>
    </r>
    <phoneticPr fontId="1"/>
  </si>
  <si>
    <r>
      <rPr>
        <sz val="11"/>
        <color theme="1"/>
        <rFont val="ＭＳ Ｐ明朝"/>
        <family val="1"/>
        <charset val="128"/>
      </rPr>
      <t>生クリーム</t>
    </r>
    <r>
      <rPr>
        <sz val="11"/>
        <color theme="1"/>
        <rFont val="Times New Roman"/>
        <family val="1"/>
      </rPr>
      <t>*7</t>
    </r>
    <rPh sb="0" eb="1">
      <t>ナマ</t>
    </rPh>
    <phoneticPr fontId="1"/>
  </si>
  <si>
    <r>
      <rPr>
        <sz val="11"/>
        <color theme="1"/>
        <rFont val="ＭＳ Ｐ明朝"/>
        <family val="1"/>
        <charset val="128"/>
      </rPr>
      <t>トマト</t>
    </r>
    <phoneticPr fontId="1"/>
  </si>
  <si>
    <r>
      <rPr>
        <sz val="11"/>
        <color theme="1"/>
        <rFont val="ＭＳ Ｐ明朝"/>
        <family val="1"/>
        <charset val="128"/>
      </rPr>
      <t>メロン</t>
    </r>
    <phoneticPr fontId="1"/>
  </si>
  <si>
    <r>
      <rPr>
        <sz val="11"/>
        <color theme="1"/>
        <rFont val="ＭＳ Ｐ明朝"/>
        <family val="1"/>
        <charset val="128"/>
      </rPr>
      <t>クッキー</t>
    </r>
    <phoneticPr fontId="1"/>
  </si>
  <si>
    <r>
      <rPr>
        <sz val="11"/>
        <color theme="1"/>
        <rFont val="ＭＳ Ｐ明朝"/>
        <family val="1"/>
        <charset val="128"/>
      </rPr>
      <t>ピーすけ</t>
    </r>
    <phoneticPr fontId="1"/>
  </si>
  <si>
    <r>
      <rPr>
        <sz val="11"/>
        <color theme="1"/>
        <rFont val="ＭＳ Ｐ明朝"/>
        <family val="1"/>
        <charset val="128"/>
      </rPr>
      <t>シュークリーム</t>
    </r>
    <phoneticPr fontId="1"/>
  </si>
  <si>
    <r>
      <rPr>
        <sz val="11"/>
        <color theme="1"/>
        <rFont val="ＭＳ Ｐ明朝"/>
        <family val="1"/>
        <charset val="128"/>
      </rPr>
      <t>マンゴー</t>
    </r>
    <phoneticPr fontId="1"/>
  </si>
  <si>
    <r>
      <rPr>
        <sz val="11"/>
        <color theme="1"/>
        <rFont val="ＭＳ Ｐ明朝"/>
        <family val="1"/>
        <charset val="128"/>
      </rPr>
      <t>アイスクリーム</t>
    </r>
    <phoneticPr fontId="1"/>
  </si>
  <si>
    <t>チャーハン</t>
    <phoneticPr fontId="1"/>
  </si>
  <si>
    <t>オムレツ</t>
    <phoneticPr fontId="1"/>
  </si>
  <si>
    <t>フルーツケーキ</t>
    <phoneticPr fontId="1"/>
  </si>
  <si>
    <t>夕食</t>
    <rPh sb="0" eb="2">
      <t>ユウショク</t>
    </rPh>
    <phoneticPr fontId="1"/>
  </si>
  <si>
    <t>ハンバーグ</t>
    <phoneticPr fontId="1"/>
  </si>
  <si>
    <t>おひたし</t>
    <phoneticPr fontId="1"/>
  </si>
  <si>
    <t>ミックスジュース</t>
    <phoneticPr fontId="1"/>
  </si>
  <si>
    <r>
      <rPr>
        <sz val="11"/>
        <color theme="1"/>
        <rFont val="ＭＳ Ｐ明朝"/>
        <family val="1"/>
        <charset val="128"/>
      </rPr>
      <t>目玉焼き一個分　</t>
    </r>
    <r>
      <rPr>
        <sz val="11"/>
        <color theme="1"/>
        <rFont val="Times New Roman"/>
        <family val="1"/>
      </rPr>
      <t>130 kcal</t>
    </r>
    <r>
      <rPr>
        <sz val="11"/>
        <color theme="1"/>
        <rFont val="ＭＳ Ｐ明朝"/>
        <family val="1"/>
        <charset val="128"/>
      </rPr>
      <t>を最後に加算</t>
    </r>
    <rPh sb="0" eb="3">
      <t>メダマヤ</t>
    </rPh>
    <rPh sb="4" eb="7">
      <t>イッコブン</t>
    </rPh>
    <rPh sb="17" eb="19">
      <t>サイゴ</t>
    </rPh>
    <rPh sb="20" eb="22">
      <t>カサン</t>
    </rPh>
    <phoneticPr fontId="1"/>
  </si>
  <si>
    <t>参考</t>
    <rPh sb="0" eb="2">
      <t>サンコウ</t>
    </rPh>
    <phoneticPr fontId="1"/>
  </si>
  <si>
    <t>http://www.eiyoukeisan.com/calorie/nut_list/calorie.html</t>
  </si>
  <si>
    <t>http://calorie.slism.jp/</t>
  </si>
  <si>
    <t>https://www.eatsmart.jp/do/caloriecheck/index</t>
  </si>
  <si>
    <t>他</t>
    <rPh sb="0" eb="1">
      <t>ホカ</t>
    </rPh>
    <phoneticPr fontId="1"/>
  </si>
  <si>
    <r>
      <rPr>
        <sz val="11"/>
        <color theme="1"/>
        <rFont val="ＭＳ Ｐ明朝"/>
        <family val="1"/>
        <charset val="128"/>
      </rPr>
      <t>カロリー計算は「食材</t>
    </r>
    <r>
      <rPr>
        <sz val="11"/>
        <color theme="1"/>
        <rFont val="Times New Roman"/>
        <family val="1"/>
      </rPr>
      <t>100 g</t>
    </r>
    <r>
      <rPr>
        <sz val="11"/>
        <color theme="1"/>
        <rFont val="ＭＳ Ｐ明朝"/>
        <family val="1"/>
        <charset val="128"/>
      </rPr>
      <t>あたりのカロリー　×　提案者のダイス目　÷　100」で行いました。</t>
    </r>
    <rPh sb="4" eb="6">
      <t>ケイサン</t>
    </rPh>
    <rPh sb="8" eb="10">
      <t>ショクザイ</t>
    </rPh>
    <rPh sb="26" eb="29">
      <t>テイアンシャ</t>
    </rPh>
    <rPh sb="33" eb="34">
      <t>メ</t>
    </rPh>
    <rPh sb="42" eb="43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</si>
</sst>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m/d;@"/>
    <numFmt numFmtId="178" formatCode="0_ "/>
    <numFmt numFmtId="179" formatCode="0.0_ "/>
    <numFmt numFmtId="180" formatCode="0.0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77" fontId="2" fillId="0" borderId="0" xfId="0" applyNumberFormat="1" applyFont="1"/>
    <xf numFmtId="0" fontId="3" fillId="0" borderId="0" xfId="0" applyFont="1"/>
    <xf numFmtId="177" fontId="4" fillId="0" borderId="0" xfId="0" applyNumberFormat="1" applyFont="1"/>
    <xf numFmtId="0" fontId="4" fillId="0" borderId="0" xfId="0" applyFont="1"/>
    <xf numFmtId="0" fontId="5" fillId="0" borderId="0" xfId="0" applyFont="1"/>
    <xf numFmtId="178" fontId="2" fillId="0" borderId="0" xfId="0" applyNumberFormat="1" applyFont="1"/>
    <xf numFmtId="179" fontId="2" fillId="0" borderId="0" xfId="0" applyNumberFormat="1" applyFont="1"/>
    <xf numFmtId="180" fontId="2" fillId="0" borderId="0" xfId="0" applyNumberFormat="1" applyFont="1"/>
    <xf numFmtId="0" fontId="4" fillId="0" borderId="2" xfId="0" applyFont="1" applyBorder="1"/>
    <xf numFmtId="0" fontId="2" fillId="0" borderId="3" xfId="0" applyFont="1" applyBorder="1"/>
    <xf numFmtId="178" fontId="2" fillId="0" borderId="1" xfId="0" applyNumberFormat="1" applyFont="1" applyBorder="1"/>
    <xf numFmtId="0" fontId="6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workbookViewId="0">
      <selection activeCell="A135" sqref="A135"/>
    </sheetView>
  </sheetViews>
  <sheetFormatPr defaultRowHeight="13.8" x14ac:dyDescent="0.25"/>
  <cols>
    <col min="1" max="1" width="18.109375" style="2" bestFit="1" customWidth="1"/>
    <col min="2" max="2" width="13.6640625" style="1" bestFit="1" customWidth="1"/>
    <col min="3" max="3" width="8.88671875" style="1"/>
    <col min="4" max="4" width="28.77734375" style="1" bestFit="1" customWidth="1"/>
    <col min="5" max="5" width="22.6640625" style="1" bestFit="1" customWidth="1"/>
    <col min="6" max="6" width="6.88671875" style="1" bestFit="1" customWidth="1"/>
    <col min="7" max="7" width="10.21875" style="1" bestFit="1" customWidth="1"/>
    <col min="8" max="9" width="8.88671875" style="1"/>
    <col min="10" max="10" width="21.21875" style="1" bestFit="1" customWidth="1"/>
    <col min="11" max="11" width="22.6640625" style="1" bestFit="1" customWidth="1"/>
    <col min="12" max="12" width="6.88671875" style="1" bestFit="1" customWidth="1"/>
    <col min="13" max="13" width="10.21875" style="1" bestFit="1" customWidth="1"/>
    <col min="14" max="15" width="8.88671875" style="1"/>
    <col min="16" max="16" width="15.44140625" style="1" bestFit="1" customWidth="1"/>
    <col min="17" max="17" width="22.6640625" style="1" bestFit="1" customWidth="1"/>
    <col min="18" max="18" width="6.88671875" style="1" bestFit="1" customWidth="1"/>
    <col min="19" max="19" width="10.21875" style="1" bestFit="1" customWidth="1"/>
    <col min="20" max="21" width="8.88671875" style="1"/>
    <col min="22" max="22" width="20" style="1" bestFit="1" customWidth="1"/>
    <col min="23" max="23" width="22.6640625" style="1" bestFit="1" customWidth="1"/>
    <col min="24" max="24" width="6.88671875" style="1" bestFit="1" customWidth="1"/>
    <col min="25" max="25" width="10.21875" style="1" bestFit="1" customWidth="1"/>
    <col min="26" max="27" width="8.88671875" style="1"/>
    <col min="28" max="28" width="16.77734375" style="1" bestFit="1" customWidth="1"/>
    <col min="29" max="29" width="22.6640625" style="1" bestFit="1" customWidth="1"/>
    <col min="30" max="30" width="8.88671875" style="1"/>
    <col min="31" max="31" width="10.21875" style="1" bestFit="1" customWidth="1"/>
    <col min="32" max="16384" width="8.88671875" style="1"/>
  </cols>
  <sheetData>
    <row r="1" spans="1:32" s="5" customFormat="1" x14ac:dyDescent="0.25">
      <c r="A1" s="4" t="s">
        <v>29</v>
      </c>
      <c r="B1" s="5" t="s">
        <v>30</v>
      </c>
      <c r="D1" s="10" t="s">
        <v>31</v>
      </c>
      <c r="J1" s="10" t="s">
        <v>32</v>
      </c>
      <c r="P1" s="10" t="s">
        <v>33</v>
      </c>
      <c r="V1" s="10" t="s">
        <v>34</v>
      </c>
      <c r="AB1" s="10" t="s">
        <v>62</v>
      </c>
    </row>
    <row r="2" spans="1:32" ht="14.4" thickBot="1" x14ac:dyDescent="0.3">
      <c r="A2" s="2">
        <v>42463</v>
      </c>
      <c r="B2" s="1" t="s">
        <v>9</v>
      </c>
      <c r="D2" s="11" t="s">
        <v>10</v>
      </c>
      <c r="J2" s="11" t="s">
        <v>11</v>
      </c>
      <c r="P2" s="11" t="s">
        <v>214</v>
      </c>
      <c r="V2" s="11" t="s">
        <v>215</v>
      </c>
      <c r="AB2" s="11" t="s">
        <v>216</v>
      </c>
    </row>
    <row r="3" spans="1:32" s="5" customFormat="1" x14ac:dyDescent="0.25">
      <c r="A3" s="6" t="s">
        <v>467</v>
      </c>
      <c r="D3" s="5" t="s">
        <v>35</v>
      </c>
      <c r="E3" s="5" t="s">
        <v>36</v>
      </c>
      <c r="F3" s="5" t="s">
        <v>217</v>
      </c>
      <c r="G3" s="5" t="s">
        <v>130</v>
      </c>
      <c r="H3" s="5" t="s">
        <v>131</v>
      </c>
      <c r="J3" s="5" t="s">
        <v>35</v>
      </c>
      <c r="K3" s="5" t="s">
        <v>36</v>
      </c>
      <c r="L3" s="5" t="s">
        <v>37</v>
      </c>
      <c r="M3" s="5" t="s">
        <v>130</v>
      </c>
      <c r="N3" s="5" t="s">
        <v>131</v>
      </c>
      <c r="P3" s="5" t="s">
        <v>35</v>
      </c>
      <c r="Q3" s="5" t="s">
        <v>36</v>
      </c>
      <c r="R3" s="5" t="s">
        <v>218</v>
      </c>
      <c r="S3" s="5" t="s">
        <v>130</v>
      </c>
      <c r="T3" s="5" t="s">
        <v>131</v>
      </c>
      <c r="V3" s="5" t="s">
        <v>35</v>
      </c>
      <c r="W3" s="5" t="s">
        <v>36</v>
      </c>
      <c r="X3" s="5" t="s">
        <v>98</v>
      </c>
      <c r="Y3" s="5" t="s">
        <v>130</v>
      </c>
      <c r="Z3" s="5" t="s">
        <v>131</v>
      </c>
      <c r="AB3" s="5" t="s">
        <v>35</v>
      </c>
      <c r="AC3" s="5" t="s">
        <v>36</v>
      </c>
      <c r="AD3" s="5" t="s">
        <v>219</v>
      </c>
      <c r="AE3" s="5" t="s">
        <v>130</v>
      </c>
      <c r="AF3" s="5" t="s">
        <v>131</v>
      </c>
    </row>
    <row r="4" spans="1:32" x14ac:dyDescent="0.25">
      <c r="A4" s="2" t="s">
        <v>7</v>
      </c>
      <c r="B4" s="1" t="s">
        <v>10</v>
      </c>
      <c r="D4" s="1" t="s">
        <v>220</v>
      </c>
      <c r="E4" s="1" t="s">
        <v>13</v>
      </c>
      <c r="F4" s="1">
        <v>2</v>
      </c>
      <c r="G4" s="1">
        <v>20</v>
      </c>
      <c r="H4" s="9">
        <f>G4*F4/100</f>
        <v>0.4</v>
      </c>
      <c r="J4" s="1" t="s">
        <v>221</v>
      </c>
      <c r="K4" s="1" t="s">
        <v>222</v>
      </c>
      <c r="L4" s="1">
        <v>85</v>
      </c>
      <c r="M4" s="1">
        <v>88</v>
      </c>
      <c r="N4" s="7">
        <f>M4*L4/100</f>
        <v>74.8</v>
      </c>
      <c r="P4" s="1" t="s">
        <v>102</v>
      </c>
      <c r="Q4" s="1" t="s">
        <v>13</v>
      </c>
      <c r="R4" s="1">
        <v>18</v>
      </c>
      <c r="S4" s="1">
        <v>36</v>
      </c>
      <c r="T4" s="8">
        <f>S4*R4/100</f>
        <v>6.48</v>
      </c>
      <c r="V4" s="1" t="s">
        <v>223</v>
      </c>
      <c r="W4" s="1" t="s">
        <v>18</v>
      </c>
      <c r="X4" s="1">
        <v>58</v>
      </c>
      <c r="Y4" s="1">
        <v>46</v>
      </c>
      <c r="Z4" s="7">
        <f>Y4*X4/100</f>
        <v>26.68</v>
      </c>
      <c r="AB4" s="1" t="s">
        <v>63</v>
      </c>
      <c r="AC4" s="1" t="s">
        <v>18</v>
      </c>
      <c r="AD4" s="1">
        <v>10</v>
      </c>
      <c r="AE4" s="1">
        <v>40</v>
      </c>
      <c r="AF4" s="8">
        <f>AE4*AD4/100</f>
        <v>4</v>
      </c>
    </row>
    <row r="5" spans="1:32" x14ac:dyDescent="0.25">
      <c r="A5" s="2" t="s">
        <v>8</v>
      </c>
      <c r="B5" s="1" t="s">
        <v>11</v>
      </c>
      <c r="D5" s="1" t="s">
        <v>224</v>
      </c>
      <c r="E5" s="1" t="s">
        <v>129</v>
      </c>
      <c r="F5" s="1">
        <v>94</v>
      </c>
      <c r="G5" s="1">
        <v>46</v>
      </c>
      <c r="H5" s="7">
        <f t="shared" ref="H5:H13" si="0">G5*F5/100</f>
        <v>43.24</v>
      </c>
      <c r="J5" s="1" t="s">
        <v>225</v>
      </c>
      <c r="K5" s="1" t="s">
        <v>129</v>
      </c>
      <c r="L5" s="1">
        <v>27</v>
      </c>
      <c r="M5" s="1">
        <v>88</v>
      </c>
      <c r="N5" s="7">
        <f t="shared" ref="N5:N19" si="1">M5*L5/100</f>
        <v>23.76</v>
      </c>
      <c r="P5" s="1" t="s">
        <v>15</v>
      </c>
      <c r="Q5" s="1" t="s">
        <v>16</v>
      </c>
      <c r="R5" s="1">
        <v>78</v>
      </c>
      <c r="S5" s="1">
        <v>154</v>
      </c>
      <c r="T5" s="7">
        <f t="shared" ref="T5:T21" si="2">S5*R5/100</f>
        <v>120.12</v>
      </c>
      <c r="V5" s="1" t="s">
        <v>226</v>
      </c>
      <c r="W5" s="1" t="s">
        <v>71</v>
      </c>
      <c r="X5" s="1">
        <v>91</v>
      </c>
      <c r="Y5" s="1">
        <v>86</v>
      </c>
      <c r="Z5" s="7">
        <f t="shared" ref="Z5:Z19" si="3">Y5*X5/100</f>
        <v>78.260000000000005</v>
      </c>
      <c r="AB5" s="1" t="s">
        <v>227</v>
      </c>
      <c r="AC5" s="1" t="s">
        <v>38</v>
      </c>
      <c r="AD5" s="1">
        <v>37</v>
      </c>
      <c r="AE5" s="1">
        <v>41</v>
      </c>
      <c r="AF5" s="7">
        <f t="shared" ref="AF5:AF16" si="4">AE5*AD5/100</f>
        <v>15.17</v>
      </c>
    </row>
    <row r="6" spans="1:32" x14ac:dyDescent="0.25">
      <c r="A6" s="2" t="s">
        <v>5</v>
      </c>
      <c r="B6" s="1" t="s">
        <v>12</v>
      </c>
      <c r="D6" s="1" t="s">
        <v>17</v>
      </c>
      <c r="E6" s="1" t="s">
        <v>1</v>
      </c>
      <c r="F6" s="1">
        <v>58</v>
      </c>
      <c r="G6" s="1">
        <v>151</v>
      </c>
      <c r="H6" s="8">
        <f t="shared" si="0"/>
        <v>87.58</v>
      </c>
      <c r="J6" s="1" t="s">
        <v>228</v>
      </c>
      <c r="K6" s="1" t="s">
        <v>3</v>
      </c>
      <c r="L6" s="1">
        <v>18</v>
      </c>
      <c r="M6" s="1">
        <v>76</v>
      </c>
      <c r="N6" s="7">
        <f t="shared" si="1"/>
        <v>13.68</v>
      </c>
      <c r="P6" s="1" t="s">
        <v>64</v>
      </c>
      <c r="Q6" s="1" t="s">
        <v>18</v>
      </c>
      <c r="R6" s="1">
        <v>63</v>
      </c>
      <c r="S6" s="1">
        <v>73</v>
      </c>
      <c r="T6" s="7">
        <f t="shared" si="2"/>
        <v>45.99</v>
      </c>
      <c r="V6" s="1" t="s">
        <v>229</v>
      </c>
      <c r="W6" s="1" t="s">
        <v>13</v>
      </c>
      <c r="X6" s="1">
        <v>55</v>
      </c>
      <c r="Y6" s="1">
        <v>134</v>
      </c>
      <c r="Z6" s="1">
        <f t="shared" si="3"/>
        <v>73.7</v>
      </c>
      <c r="AB6" s="1" t="s">
        <v>230</v>
      </c>
      <c r="AC6" s="1" t="s">
        <v>13</v>
      </c>
      <c r="AD6" s="1">
        <v>23</v>
      </c>
      <c r="AE6" s="1">
        <v>51</v>
      </c>
      <c r="AF6" s="7">
        <f t="shared" si="4"/>
        <v>11.73</v>
      </c>
    </row>
    <row r="7" spans="1:32" x14ac:dyDescent="0.25">
      <c r="A7" s="2" t="s">
        <v>27</v>
      </c>
      <c r="B7" s="1" t="s">
        <v>231</v>
      </c>
      <c r="D7" s="1" t="s">
        <v>232</v>
      </c>
      <c r="E7" s="1" t="s">
        <v>13</v>
      </c>
      <c r="F7" s="1">
        <v>2</v>
      </c>
      <c r="G7" s="1">
        <v>97</v>
      </c>
      <c r="H7" s="8">
        <f t="shared" si="0"/>
        <v>1.94</v>
      </c>
      <c r="J7" s="1" t="s">
        <v>233</v>
      </c>
      <c r="K7" s="1" t="s">
        <v>128</v>
      </c>
      <c r="L7" s="1">
        <v>51</v>
      </c>
      <c r="M7" s="1">
        <v>334</v>
      </c>
      <c r="N7" s="7">
        <f t="shared" si="1"/>
        <v>170.34</v>
      </c>
      <c r="P7" s="1" t="s">
        <v>234</v>
      </c>
      <c r="Q7" s="1" t="s">
        <v>65</v>
      </c>
      <c r="R7" s="1">
        <v>42</v>
      </c>
      <c r="S7" s="1">
        <v>76</v>
      </c>
      <c r="T7" s="7">
        <f t="shared" si="2"/>
        <v>31.92</v>
      </c>
      <c r="V7" s="1" t="s">
        <v>235</v>
      </c>
      <c r="W7" s="1" t="s">
        <v>129</v>
      </c>
      <c r="X7" s="1">
        <v>83</v>
      </c>
      <c r="Y7" s="1">
        <v>409</v>
      </c>
      <c r="Z7" s="7">
        <f t="shared" si="3"/>
        <v>339.47</v>
      </c>
      <c r="AB7" s="1" t="s">
        <v>236</v>
      </c>
      <c r="AC7" s="1" t="s">
        <v>128</v>
      </c>
      <c r="AD7" s="1">
        <v>52</v>
      </c>
      <c r="AE7" s="1">
        <v>62</v>
      </c>
      <c r="AF7" s="7">
        <f t="shared" si="4"/>
        <v>32.24</v>
      </c>
    </row>
    <row r="8" spans="1:32" x14ac:dyDescent="0.25">
      <c r="A8" s="2" t="s">
        <v>237</v>
      </c>
      <c r="B8" s="1" t="s">
        <v>238</v>
      </c>
      <c r="D8" s="1" t="s">
        <v>239</v>
      </c>
      <c r="E8" s="1" t="s">
        <v>16</v>
      </c>
      <c r="F8" s="1">
        <v>21</v>
      </c>
      <c r="G8" s="1">
        <v>121</v>
      </c>
      <c r="H8" s="8">
        <f t="shared" si="0"/>
        <v>25.41</v>
      </c>
      <c r="J8" s="1" t="s">
        <v>240</v>
      </c>
      <c r="K8" s="1" t="s">
        <v>16</v>
      </c>
      <c r="L8" s="1">
        <v>84</v>
      </c>
      <c r="M8" s="1">
        <v>520</v>
      </c>
      <c r="N8" s="7">
        <f t="shared" si="1"/>
        <v>436.8</v>
      </c>
      <c r="P8" s="1" t="s">
        <v>20</v>
      </c>
      <c r="Q8" s="1" t="s">
        <v>6</v>
      </c>
      <c r="R8" s="1">
        <v>72</v>
      </c>
      <c r="S8" s="1">
        <v>37</v>
      </c>
      <c r="T8" s="7">
        <f t="shared" si="2"/>
        <v>26.64</v>
      </c>
      <c r="V8" s="1" t="s">
        <v>241</v>
      </c>
      <c r="W8" s="1" t="s">
        <v>13</v>
      </c>
      <c r="X8" s="1">
        <v>55</v>
      </c>
      <c r="Y8" s="1">
        <v>44</v>
      </c>
      <c r="Z8" s="7">
        <f t="shared" si="3"/>
        <v>24.2</v>
      </c>
      <c r="AB8" s="1" t="s">
        <v>242</v>
      </c>
      <c r="AC8" s="1" t="s">
        <v>90</v>
      </c>
      <c r="AD8" s="1">
        <v>38</v>
      </c>
      <c r="AE8" s="1">
        <v>214</v>
      </c>
      <c r="AF8" s="8">
        <f t="shared" si="4"/>
        <v>81.319999999999993</v>
      </c>
    </row>
    <row r="9" spans="1:32" x14ac:dyDescent="0.25">
      <c r="D9" s="1" t="s">
        <v>243</v>
      </c>
      <c r="E9" s="1" t="s">
        <v>13</v>
      </c>
      <c r="F9" s="1">
        <v>2</v>
      </c>
      <c r="G9" s="1">
        <v>498</v>
      </c>
      <c r="H9" s="8">
        <f t="shared" si="0"/>
        <v>9.9600000000000009</v>
      </c>
      <c r="J9" s="1" t="s">
        <v>244</v>
      </c>
      <c r="K9" s="1" t="s">
        <v>13</v>
      </c>
      <c r="L9" s="1">
        <v>26</v>
      </c>
      <c r="M9" s="1">
        <v>97</v>
      </c>
      <c r="N9" s="7">
        <f t="shared" si="1"/>
        <v>25.22</v>
      </c>
      <c r="P9" s="1" t="s">
        <v>221</v>
      </c>
      <c r="Q9" s="1" t="s">
        <v>129</v>
      </c>
      <c r="R9" s="1">
        <v>25</v>
      </c>
      <c r="S9" s="1">
        <v>88</v>
      </c>
      <c r="T9" s="1">
        <f t="shared" si="2"/>
        <v>22</v>
      </c>
      <c r="V9" s="1" t="s">
        <v>66</v>
      </c>
      <c r="W9" s="1" t="s">
        <v>128</v>
      </c>
      <c r="X9" s="1">
        <v>60</v>
      </c>
      <c r="Y9" s="1">
        <v>37</v>
      </c>
      <c r="Z9" s="7">
        <f t="shared" si="3"/>
        <v>22.2</v>
      </c>
      <c r="AB9" s="1" t="s">
        <v>67</v>
      </c>
      <c r="AC9" s="1" t="s">
        <v>13</v>
      </c>
      <c r="AD9" s="1">
        <v>23</v>
      </c>
      <c r="AE9" s="1">
        <v>40</v>
      </c>
      <c r="AF9" s="1">
        <f t="shared" si="4"/>
        <v>9.1999999999999993</v>
      </c>
    </row>
    <row r="10" spans="1:32" x14ac:dyDescent="0.25">
      <c r="A10" s="2" t="s">
        <v>245</v>
      </c>
      <c r="B10" s="7">
        <f>H14+N20+T22+Z20+AF17</f>
        <v>4450.420000000001</v>
      </c>
      <c r="D10" s="1" t="s">
        <v>246</v>
      </c>
      <c r="E10" s="1" t="s">
        <v>18</v>
      </c>
      <c r="F10" s="1">
        <v>75</v>
      </c>
      <c r="G10" s="1">
        <v>28</v>
      </c>
      <c r="H10" s="7">
        <f t="shared" si="0"/>
        <v>21</v>
      </c>
      <c r="J10" s="1" t="s">
        <v>247</v>
      </c>
      <c r="K10" s="1" t="s">
        <v>18</v>
      </c>
      <c r="L10" s="1">
        <v>36</v>
      </c>
      <c r="M10" s="1">
        <v>147</v>
      </c>
      <c r="N10" s="8">
        <f t="shared" si="1"/>
        <v>52.92</v>
      </c>
      <c r="P10" s="1" t="s">
        <v>21</v>
      </c>
      <c r="Q10" s="1" t="s">
        <v>128</v>
      </c>
      <c r="R10" s="1">
        <v>67</v>
      </c>
      <c r="S10" s="1">
        <v>13</v>
      </c>
      <c r="T10" s="8">
        <f t="shared" si="2"/>
        <v>8.7100000000000009</v>
      </c>
      <c r="V10" s="1" t="s">
        <v>248</v>
      </c>
      <c r="W10" s="1" t="s">
        <v>18</v>
      </c>
      <c r="X10" s="1">
        <v>58</v>
      </c>
      <c r="Y10" s="1">
        <v>20</v>
      </c>
      <c r="Z10" s="7">
        <f t="shared" si="3"/>
        <v>11.6</v>
      </c>
      <c r="AB10" s="1" t="s">
        <v>249</v>
      </c>
      <c r="AC10" s="1" t="s">
        <v>129</v>
      </c>
      <c r="AD10" s="1">
        <v>26</v>
      </c>
      <c r="AE10" s="1">
        <v>237</v>
      </c>
      <c r="AF10" s="8">
        <f t="shared" si="4"/>
        <v>61.62</v>
      </c>
    </row>
    <row r="11" spans="1:32" x14ac:dyDescent="0.25">
      <c r="D11" s="1" t="s">
        <v>250</v>
      </c>
      <c r="E11" s="1" t="s">
        <v>129</v>
      </c>
      <c r="F11" s="1">
        <v>94</v>
      </c>
      <c r="G11" s="1">
        <v>386</v>
      </c>
      <c r="H11" s="7">
        <f t="shared" si="0"/>
        <v>362.84</v>
      </c>
      <c r="J11" s="1" t="s">
        <v>251</v>
      </c>
      <c r="K11" s="1" t="s">
        <v>4</v>
      </c>
      <c r="L11" s="1">
        <v>18</v>
      </c>
      <c r="M11" s="1">
        <v>27</v>
      </c>
      <c r="N11" s="8">
        <f t="shared" si="1"/>
        <v>4.8600000000000003</v>
      </c>
      <c r="P11" s="1" t="s">
        <v>252</v>
      </c>
      <c r="Q11" s="1" t="s">
        <v>13</v>
      </c>
      <c r="R11" s="1">
        <v>18</v>
      </c>
      <c r="S11" s="1">
        <v>294</v>
      </c>
      <c r="T11" s="8">
        <f t="shared" si="2"/>
        <v>52.92</v>
      </c>
      <c r="V11" s="1" t="s">
        <v>253</v>
      </c>
      <c r="W11" s="1" t="s">
        <v>254</v>
      </c>
      <c r="X11" s="1">
        <v>91</v>
      </c>
      <c r="Y11" s="1">
        <v>12</v>
      </c>
      <c r="Z11" s="7">
        <f t="shared" si="3"/>
        <v>10.92</v>
      </c>
      <c r="AB11" s="1" t="s">
        <v>255</v>
      </c>
      <c r="AC11" s="1" t="s">
        <v>6</v>
      </c>
      <c r="AD11" s="1">
        <v>37</v>
      </c>
      <c r="AE11" s="1">
        <v>60</v>
      </c>
      <c r="AF11" s="7">
        <f t="shared" si="4"/>
        <v>22.2</v>
      </c>
    </row>
    <row r="12" spans="1:32" x14ac:dyDescent="0.25">
      <c r="D12" s="1" t="s">
        <v>256</v>
      </c>
      <c r="E12" s="1" t="s">
        <v>2</v>
      </c>
      <c r="F12" s="1">
        <v>58</v>
      </c>
      <c r="G12" s="1">
        <v>160</v>
      </c>
      <c r="H12" s="8">
        <f t="shared" si="0"/>
        <v>92.8</v>
      </c>
      <c r="J12" s="1" t="s">
        <v>22</v>
      </c>
      <c r="K12" s="1" t="s">
        <v>13</v>
      </c>
      <c r="L12" s="1">
        <v>26</v>
      </c>
      <c r="M12" s="1">
        <v>19</v>
      </c>
      <c r="N12" s="8">
        <f t="shared" si="1"/>
        <v>4.9400000000000004</v>
      </c>
      <c r="P12" s="1" t="s">
        <v>257</v>
      </c>
      <c r="Q12" s="1" t="s">
        <v>128</v>
      </c>
      <c r="R12" s="1">
        <v>67</v>
      </c>
      <c r="S12" s="1">
        <v>498</v>
      </c>
      <c r="T12" s="7">
        <f t="shared" si="2"/>
        <v>333.66</v>
      </c>
      <c r="V12" s="1" t="s">
        <v>68</v>
      </c>
      <c r="W12" s="1" t="s">
        <v>13</v>
      </c>
      <c r="X12" s="1">
        <v>55</v>
      </c>
      <c r="Y12" s="1">
        <v>15</v>
      </c>
      <c r="Z12" s="8">
        <f t="shared" si="3"/>
        <v>8.25</v>
      </c>
      <c r="AB12" s="1" t="s">
        <v>258</v>
      </c>
      <c r="AC12" s="1" t="s">
        <v>16</v>
      </c>
      <c r="AD12" s="1">
        <v>24</v>
      </c>
      <c r="AE12" s="1">
        <v>67</v>
      </c>
      <c r="AF12" s="7">
        <f t="shared" si="4"/>
        <v>16.079999999999998</v>
      </c>
    </row>
    <row r="13" spans="1:32" ht="14.4" thickBot="1" x14ac:dyDescent="0.3">
      <c r="D13" s="1" t="s">
        <v>23</v>
      </c>
      <c r="E13" s="1" t="s">
        <v>13</v>
      </c>
      <c r="F13" s="1">
        <v>2</v>
      </c>
      <c r="G13" s="1">
        <v>150</v>
      </c>
      <c r="H13" s="9">
        <f t="shared" si="0"/>
        <v>3</v>
      </c>
      <c r="J13" s="1" t="s">
        <v>259</v>
      </c>
      <c r="K13" s="1" t="s">
        <v>18</v>
      </c>
      <c r="L13" s="1">
        <v>36</v>
      </c>
      <c r="M13" s="1">
        <v>188</v>
      </c>
      <c r="N13" s="8">
        <f t="shared" si="1"/>
        <v>67.680000000000007</v>
      </c>
      <c r="P13" s="1" t="s">
        <v>260</v>
      </c>
      <c r="Q13" s="1" t="s">
        <v>72</v>
      </c>
      <c r="R13" s="1">
        <v>42</v>
      </c>
      <c r="S13" s="1">
        <v>38</v>
      </c>
      <c r="T13" s="7">
        <f t="shared" si="2"/>
        <v>15.96</v>
      </c>
      <c r="V13" s="1" t="s">
        <v>69</v>
      </c>
      <c r="W13" s="1" t="s">
        <v>18</v>
      </c>
      <c r="X13" s="1">
        <v>58</v>
      </c>
      <c r="Y13" s="1">
        <v>59</v>
      </c>
      <c r="Z13" s="7">
        <f t="shared" si="3"/>
        <v>34.22</v>
      </c>
      <c r="AB13" s="1" t="s">
        <v>261</v>
      </c>
      <c r="AC13" s="1" t="s">
        <v>13</v>
      </c>
      <c r="AD13" s="1">
        <v>23</v>
      </c>
      <c r="AE13" s="1">
        <v>95</v>
      </c>
      <c r="AF13" s="7">
        <f t="shared" si="4"/>
        <v>21.85</v>
      </c>
    </row>
    <row r="14" spans="1:32" ht="14.4" thickBot="1" x14ac:dyDescent="0.3">
      <c r="H14" s="12">
        <f>SUM(H4:H13)</f>
        <v>648.16999999999996</v>
      </c>
      <c r="J14" s="1" t="s">
        <v>262</v>
      </c>
      <c r="K14" s="1" t="s">
        <v>19</v>
      </c>
      <c r="L14" s="1">
        <v>85</v>
      </c>
      <c r="M14" s="1">
        <v>71</v>
      </c>
      <c r="N14" s="7">
        <f t="shared" si="1"/>
        <v>60.35</v>
      </c>
      <c r="P14" s="1" t="s">
        <v>263</v>
      </c>
      <c r="Q14" s="1" t="s">
        <v>18</v>
      </c>
      <c r="R14" s="1">
        <v>63</v>
      </c>
      <c r="S14" s="1">
        <v>191</v>
      </c>
      <c r="T14" s="7">
        <f t="shared" si="2"/>
        <v>120.33</v>
      </c>
      <c r="V14" s="1" t="s">
        <v>264</v>
      </c>
      <c r="W14" s="1" t="s">
        <v>28</v>
      </c>
      <c r="X14" s="1">
        <v>80</v>
      </c>
      <c r="Y14" s="1">
        <v>19</v>
      </c>
      <c r="Z14" s="7">
        <f t="shared" si="3"/>
        <v>15.2</v>
      </c>
      <c r="AB14" s="1" t="s">
        <v>265</v>
      </c>
      <c r="AC14" s="1" t="s">
        <v>18</v>
      </c>
      <c r="AD14" s="1">
        <v>10</v>
      </c>
      <c r="AE14" s="1">
        <v>59</v>
      </c>
      <c r="AF14" s="1">
        <f t="shared" si="4"/>
        <v>5.9</v>
      </c>
    </row>
    <row r="15" spans="1:32" x14ac:dyDescent="0.25">
      <c r="D15" s="1" t="s">
        <v>133</v>
      </c>
      <c r="J15" s="1" t="s">
        <v>266</v>
      </c>
      <c r="K15" s="1" t="s">
        <v>13</v>
      </c>
      <c r="L15" s="1">
        <v>26</v>
      </c>
      <c r="M15" s="1">
        <v>107</v>
      </c>
      <c r="N15" s="8">
        <f t="shared" si="1"/>
        <v>27.82</v>
      </c>
      <c r="P15" s="1" t="s">
        <v>267</v>
      </c>
      <c r="Q15" s="1" t="s">
        <v>16</v>
      </c>
      <c r="R15" s="1">
        <v>78</v>
      </c>
      <c r="S15" s="1">
        <v>164</v>
      </c>
      <c r="T15" s="7">
        <f t="shared" si="2"/>
        <v>127.92</v>
      </c>
      <c r="V15" s="1" t="s">
        <v>70</v>
      </c>
      <c r="W15" s="1" t="s">
        <v>19</v>
      </c>
      <c r="X15" s="1">
        <v>91</v>
      </c>
      <c r="Y15" s="1">
        <v>151</v>
      </c>
      <c r="Z15" s="7">
        <f t="shared" si="3"/>
        <v>137.41</v>
      </c>
      <c r="AB15" s="1" t="s">
        <v>268</v>
      </c>
      <c r="AC15" s="1" t="s">
        <v>129</v>
      </c>
      <c r="AD15" s="1">
        <v>26</v>
      </c>
      <c r="AE15" s="1">
        <v>95</v>
      </c>
      <c r="AF15" s="7">
        <f t="shared" si="4"/>
        <v>24.7</v>
      </c>
    </row>
    <row r="16" spans="1:32" ht="14.4" thickBot="1" x14ac:dyDescent="0.3">
      <c r="D16" s="1" t="s">
        <v>134</v>
      </c>
      <c r="J16" s="1" t="s">
        <v>269</v>
      </c>
      <c r="K16" s="1" t="s">
        <v>128</v>
      </c>
      <c r="L16" s="1">
        <v>51</v>
      </c>
      <c r="M16" s="1">
        <v>265</v>
      </c>
      <c r="N16" s="7">
        <f t="shared" si="1"/>
        <v>135.15</v>
      </c>
      <c r="P16" s="1" t="s">
        <v>270</v>
      </c>
      <c r="Q16" s="1" t="s">
        <v>13</v>
      </c>
      <c r="R16" s="1">
        <v>18</v>
      </c>
      <c r="S16" s="1">
        <v>99</v>
      </c>
      <c r="T16" s="7">
        <f t="shared" si="2"/>
        <v>17.82</v>
      </c>
      <c r="V16" s="1" t="s">
        <v>271</v>
      </c>
      <c r="W16" s="1" t="s">
        <v>128</v>
      </c>
      <c r="X16" s="1">
        <v>60</v>
      </c>
      <c r="Y16" s="1">
        <v>73</v>
      </c>
      <c r="Z16" s="7">
        <f t="shared" si="3"/>
        <v>43.8</v>
      </c>
      <c r="AB16" s="1" t="s">
        <v>272</v>
      </c>
      <c r="AC16" s="1" t="s">
        <v>13</v>
      </c>
      <c r="AD16" s="1">
        <v>23</v>
      </c>
      <c r="AE16" s="1">
        <v>53</v>
      </c>
      <c r="AF16" s="7">
        <f t="shared" si="4"/>
        <v>12.19</v>
      </c>
    </row>
    <row r="17" spans="1:32" ht="14.4" thickBot="1" x14ac:dyDescent="0.3">
      <c r="D17" s="1" t="s">
        <v>135</v>
      </c>
      <c r="J17" s="1" t="s">
        <v>24</v>
      </c>
      <c r="K17" s="1" t="s">
        <v>18</v>
      </c>
      <c r="L17" s="1">
        <v>36</v>
      </c>
      <c r="M17" s="1">
        <v>356</v>
      </c>
      <c r="N17" s="7">
        <f t="shared" si="1"/>
        <v>128.16</v>
      </c>
      <c r="P17" s="1" t="s">
        <v>273</v>
      </c>
      <c r="Q17" s="1" t="s">
        <v>18</v>
      </c>
      <c r="R17" s="1">
        <v>63</v>
      </c>
      <c r="S17" s="1">
        <v>54</v>
      </c>
      <c r="T17" s="7">
        <f t="shared" si="2"/>
        <v>34.020000000000003</v>
      </c>
      <c r="V17" s="1" t="s">
        <v>274</v>
      </c>
      <c r="W17" s="1" t="s">
        <v>16</v>
      </c>
      <c r="X17" s="1">
        <v>32</v>
      </c>
      <c r="Y17" s="1">
        <v>25</v>
      </c>
      <c r="Z17" s="8">
        <f t="shared" si="3"/>
        <v>8</v>
      </c>
      <c r="AF17" s="12">
        <f>SUM(AF4:AF16)</f>
        <v>318.19999999999993</v>
      </c>
    </row>
    <row r="18" spans="1:32" x14ac:dyDescent="0.25">
      <c r="D18" s="1" t="s">
        <v>132</v>
      </c>
      <c r="J18" s="1" t="s">
        <v>25</v>
      </c>
      <c r="K18" s="1" t="s">
        <v>275</v>
      </c>
      <c r="L18" s="1">
        <v>85</v>
      </c>
      <c r="M18" s="1">
        <v>79</v>
      </c>
      <c r="N18" s="7">
        <f t="shared" si="1"/>
        <v>67.150000000000006</v>
      </c>
      <c r="P18" s="1" t="s">
        <v>276</v>
      </c>
      <c r="Q18" s="1" t="s">
        <v>2</v>
      </c>
      <c r="R18" s="1">
        <v>72</v>
      </c>
      <c r="S18" s="1">
        <v>97</v>
      </c>
      <c r="T18" s="7">
        <f t="shared" si="2"/>
        <v>69.84</v>
      </c>
      <c r="V18" s="1" t="s">
        <v>277</v>
      </c>
      <c r="W18" s="1" t="s">
        <v>275</v>
      </c>
      <c r="X18" s="1">
        <v>91</v>
      </c>
      <c r="Y18" s="1">
        <v>88</v>
      </c>
      <c r="Z18" s="7">
        <f t="shared" si="3"/>
        <v>80.08</v>
      </c>
      <c r="AB18" s="1" t="s">
        <v>150</v>
      </c>
    </row>
    <row r="19" spans="1:32" ht="14.4" thickBot="1" x14ac:dyDescent="0.3">
      <c r="D19" s="1" t="s">
        <v>278</v>
      </c>
      <c r="J19" s="1" t="s">
        <v>279</v>
      </c>
      <c r="K19" s="1" t="s">
        <v>13</v>
      </c>
      <c r="L19" s="1">
        <v>26</v>
      </c>
      <c r="M19" s="1">
        <v>391</v>
      </c>
      <c r="N19" s="7">
        <f t="shared" si="1"/>
        <v>101.66</v>
      </c>
      <c r="P19" s="1" t="s">
        <v>280</v>
      </c>
      <c r="Q19" s="1" t="s">
        <v>128</v>
      </c>
      <c r="R19" s="1">
        <v>67</v>
      </c>
      <c r="S19" s="1">
        <v>84</v>
      </c>
      <c r="T19" s="7">
        <f t="shared" si="2"/>
        <v>56.28</v>
      </c>
      <c r="V19" s="1" t="s">
        <v>281</v>
      </c>
      <c r="W19" s="1" t="s">
        <v>13</v>
      </c>
      <c r="X19" s="1">
        <v>55</v>
      </c>
      <c r="Y19" s="1">
        <v>82</v>
      </c>
      <c r="Z19" s="7">
        <f t="shared" si="3"/>
        <v>45.1</v>
      </c>
      <c r="AB19" s="1" t="s">
        <v>151</v>
      </c>
    </row>
    <row r="20" spans="1:32" ht="14.4" thickBot="1" x14ac:dyDescent="0.3">
      <c r="N20" s="12">
        <f>SUM(N4:N19)</f>
        <v>1395.2900000000006</v>
      </c>
      <c r="P20" s="1" t="s">
        <v>282</v>
      </c>
      <c r="Q20" s="1" t="s">
        <v>18</v>
      </c>
      <c r="R20" s="1">
        <v>63</v>
      </c>
      <c r="S20" s="1">
        <v>34</v>
      </c>
      <c r="T20" s="7">
        <f t="shared" si="2"/>
        <v>21.42</v>
      </c>
      <c r="Z20" s="12">
        <f>SUM(Z4:Z19)</f>
        <v>959.09000000000015</v>
      </c>
      <c r="AB20" s="1" t="s">
        <v>152</v>
      </c>
    </row>
    <row r="21" spans="1:32" ht="14.4" thickBot="1" x14ac:dyDescent="0.3">
      <c r="J21" s="1" t="s">
        <v>137</v>
      </c>
      <c r="P21" s="1" t="s">
        <v>26</v>
      </c>
      <c r="Q21" s="1" t="s">
        <v>13</v>
      </c>
      <c r="R21" s="1">
        <v>18</v>
      </c>
      <c r="S21" s="1">
        <v>98</v>
      </c>
      <c r="T21" s="7">
        <f t="shared" si="2"/>
        <v>17.64</v>
      </c>
      <c r="AB21" s="1" t="s">
        <v>165</v>
      </c>
    </row>
    <row r="22" spans="1:32" ht="14.4" thickBot="1" x14ac:dyDescent="0.3">
      <c r="J22" s="1" t="s">
        <v>136</v>
      </c>
      <c r="T22" s="12">
        <f>SUM(T4:T21)</f>
        <v>1129.6700000000003</v>
      </c>
      <c r="V22" s="1" t="s">
        <v>147</v>
      </c>
    </row>
    <row r="23" spans="1:32" x14ac:dyDescent="0.25">
      <c r="J23" s="1" t="s">
        <v>138</v>
      </c>
      <c r="V23" s="1" t="s">
        <v>148</v>
      </c>
    </row>
    <row r="24" spans="1:32" x14ac:dyDescent="0.25">
      <c r="J24" s="1" t="s">
        <v>139</v>
      </c>
      <c r="P24" s="1" t="s">
        <v>141</v>
      </c>
      <c r="V24" s="1" t="s">
        <v>149</v>
      </c>
    </row>
    <row r="25" spans="1:32" x14ac:dyDescent="0.25">
      <c r="J25" s="1" t="s">
        <v>140</v>
      </c>
      <c r="P25" s="1" t="s">
        <v>142</v>
      </c>
    </row>
    <row r="26" spans="1:32" x14ac:dyDescent="0.25">
      <c r="J26" s="1" t="s">
        <v>164</v>
      </c>
      <c r="P26" s="1" t="s">
        <v>143</v>
      </c>
    </row>
    <row r="27" spans="1:32" x14ac:dyDescent="0.25">
      <c r="P27" s="1" t="s">
        <v>144</v>
      </c>
    </row>
    <row r="28" spans="1:32" x14ac:dyDescent="0.25">
      <c r="P28" s="1" t="s">
        <v>145</v>
      </c>
    </row>
    <row r="29" spans="1:32" x14ac:dyDescent="0.25">
      <c r="P29" s="1" t="s">
        <v>146</v>
      </c>
    </row>
    <row r="31" spans="1:32" ht="14.4" thickBot="1" x14ac:dyDescent="0.3"/>
    <row r="32" spans="1:32" s="5" customFormat="1" x14ac:dyDescent="0.25">
      <c r="A32" s="4" t="s">
        <v>29</v>
      </c>
      <c r="B32" s="5" t="s">
        <v>30</v>
      </c>
      <c r="D32" s="10" t="s">
        <v>31</v>
      </c>
      <c r="J32" s="10" t="s">
        <v>32</v>
      </c>
      <c r="P32" s="10" t="s">
        <v>33</v>
      </c>
      <c r="V32" s="10" t="s">
        <v>34</v>
      </c>
      <c r="AB32" s="10" t="s">
        <v>62</v>
      </c>
    </row>
    <row r="33" spans="1:32" ht="14.4" thickBot="1" x14ac:dyDescent="0.3">
      <c r="A33" s="2">
        <v>42564</v>
      </c>
      <c r="B33" s="1" t="s">
        <v>73</v>
      </c>
      <c r="D33" s="11" t="s">
        <v>283</v>
      </c>
      <c r="J33" s="11" t="s">
        <v>74</v>
      </c>
      <c r="P33" s="11" t="s">
        <v>284</v>
      </c>
      <c r="V33" s="11" t="s">
        <v>215</v>
      </c>
      <c r="AB33" s="11" t="s">
        <v>285</v>
      </c>
    </row>
    <row r="34" spans="1:32" s="5" customFormat="1" x14ac:dyDescent="0.25">
      <c r="A34" s="6" t="s">
        <v>467</v>
      </c>
      <c r="D34" s="5" t="s">
        <v>35</v>
      </c>
      <c r="E34" s="5" t="s">
        <v>36</v>
      </c>
      <c r="F34" s="5" t="s">
        <v>37</v>
      </c>
      <c r="G34" s="5" t="s">
        <v>130</v>
      </c>
      <c r="H34" s="5" t="s">
        <v>131</v>
      </c>
      <c r="J34" s="5" t="s">
        <v>35</v>
      </c>
      <c r="K34" s="5" t="s">
        <v>36</v>
      </c>
      <c r="L34" s="5" t="s">
        <v>286</v>
      </c>
      <c r="M34" s="5" t="s">
        <v>130</v>
      </c>
      <c r="N34" s="5" t="s">
        <v>131</v>
      </c>
      <c r="P34" s="5" t="s">
        <v>35</v>
      </c>
      <c r="Q34" s="5" t="s">
        <v>36</v>
      </c>
      <c r="R34" s="5" t="s">
        <v>219</v>
      </c>
      <c r="S34" s="5" t="s">
        <v>130</v>
      </c>
      <c r="T34" s="5" t="s">
        <v>131</v>
      </c>
      <c r="V34" s="5" t="s">
        <v>35</v>
      </c>
      <c r="W34" s="5" t="s">
        <v>36</v>
      </c>
      <c r="X34" s="5" t="s">
        <v>286</v>
      </c>
      <c r="Y34" s="5" t="s">
        <v>130</v>
      </c>
      <c r="Z34" s="5" t="s">
        <v>131</v>
      </c>
      <c r="AB34" s="5" t="s">
        <v>35</v>
      </c>
      <c r="AC34" s="5" t="s">
        <v>36</v>
      </c>
      <c r="AD34" s="5" t="s">
        <v>287</v>
      </c>
      <c r="AE34" s="5" t="s">
        <v>130</v>
      </c>
      <c r="AF34" s="5" t="s">
        <v>131</v>
      </c>
    </row>
    <row r="35" spans="1:32" x14ac:dyDescent="0.25">
      <c r="A35" s="2" t="s">
        <v>7</v>
      </c>
      <c r="B35" s="3" t="s">
        <v>464</v>
      </c>
      <c r="D35" s="1" t="s">
        <v>288</v>
      </c>
      <c r="E35" s="1" t="s">
        <v>13</v>
      </c>
      <c r="F35" s="1">
        <v>20</v>
      </c>
      <c r="G35" s="1">
        <v>168</v>
      </c>
      <c r="H35" s="1">
        <f>G35*F35/100</f>
        <v>33.6</v>
      </c>
      <c r="J35" s="1" t="s">
        <v>289</v>
      </c>
      <c r="K35" s="1" t="s">
        <v>129</v>
      </c>
      <c r="L35" s="1">
        <v>41</v>
      </c>
      <c r="M35" s="1">
        <v>287</v>
      </c>
      <c r="N35" s="7">
        <f>M35*L35/100</f>
        <v>117.67</v>
      </c>
      <c r="P35" s="1" t="s">
        <v>290</v>
      </c>
      <c r="Q35" s="1" t="s">
        <v>13</v>
      </c>
      <c r="R35" s="1">
        <v>3</v>
      </c>
      <c r="S35" s="1">
        <v>119</v>
      </c>
      <c r="T35" s="1">
        <f>S35*R35/100</f>
        <v>3.57</v>
      </c>
      <c r="V35" s="1" t="s">
        <v>291</v>
      </c>
      <c r="W35" s="1" t="s">
        <v>129</v>
      </c>
      <c r="X35" s="1">
        <v>40</v>
      </c>
      <c r="Y35" s="1">
        <v>96</v>
      </c>
      <c r="Z35" s="7">
        <f>Y35*X35/100</f>
        <v>38.4</v>
      </c>
      <c r="AB35" s="1" t="s">
        <v>264</v>
      </c>
      <c r="AC35" s="1" t="s">
        <v>129</v>
      </c>
      <c r="AD35" s="1">
        <v>20</v>
      </c>
      <c r="AE35" s="1">
        <v>19</v>
      </c>
      <c r="AF35" s="1">
        <f>AE35*AD35/100</f>
        <v>3.8</v>
      </c>
    </row>
    <row r="36" spans="1:32" x14ac:dyDescent="0.25">
      <c r="A36" s="2" t="s">
        <v>8</v>
      </c>
      <c r="B36" s="3" t="s">
        <v>40</v>
      </c>
      <c r="D36" s="1" t="s">
        <v>75</v>
      </c>
      <c r="E36" s="1" t="s">
        <v>18</v>
      </c>
      <c r="F36" s="1">
        <v>93</v>
      </c>
      <c r="G36" s="1">
        <v>151</v>
      </c>
      <c r="H36" s="7">
        <f t="shared" ref="H36:H48" si="5">G36*F36/100</f>
        <v>140.43</v>
      </c>
      <c r="J36" s="1" t="s">
        <v>292</v>
      </c>
      <c r="K36" s="1" t="s">
        <v>128</v>
      </c>
      <c r="L36" s="1">
        <v>16</v>
      </c>
      <c r="M36" s="1">
        <v>386</v>
      </c>
      <c r="N36" s="8">
        <f t="shared" ref="N36:N50" si="6">M36*L36/100</f>
        <v>61.76</v>
      </c>
      <c r="P36" s="1" t="s">
        <v>293</v>
      </c>
      <c r="Q36" s="1" t="s">
        <v>129</v>
      </c>
      <c r="R36" s="1">
        <v>91</v>
      </c>
      <c r="S36" s="1">
        <v>172</v>
      </c>
      <c r="T36" s="7">
        <f t="shared" ref="T36:T48" si="7">S36*R36/100</f>
        <v>156.52000000000001</v>
      </c>
      <c r="V36" s="1" t="s">
        <v>294</v>
      </c>
      <c r="W36" s="1" t="s">
        <v>13</v>
      </c>
      <c r="X36" s="1">
        <v>63</v>
      </c>
      <c r="Y36" s="1">
        <v>29</v>
      </c>
      <c r="Z36" s="7">
        <f t="shared" ref="Z36:Z51" si="8">Y36*X36/100</f>
        <v>18.27</v>
      </c>
      <c r="AB36" s="1" t="s">
        <v>295</v>
      </c>
      <c r="AC36" s="1" t="s">
        <v>14</v>
      </c>
      <c r="AD36" s="1">
        <v>1</v>
      </c>
      <c r="AE36" s="1">
        <v>133</v>
      </c>
      <c r="AF36" s="1">
        <f t="shared" ref="AF36:AF54" si="9">AE36*AD36/100</f>
        <v>1.33</v>
      </c>
    </row>
    <row r="37" spans="1:32" x14ac:dyDescent="0.25">
      <c r="A37" s="2" t="s">
        <v>5</v>
      </c>
      <c r="B37" s="3" t="s">
        <v>465</v>
      </c>
      <c r="D37" s="1" t="s">
        <v>106</v>
      </c>
      <c r="E37" s="1" t="s">
        <v>129</v>
      </c>
      <c r="F37" s="1">
        <v>74</v>
      </c>
      <c r="G37" s="1">
        <v>22</v>
      </c>
      <c r="H37" s="7">
        <f t="shared" si="5"/>
        <v>16.28</v>
      </c>
      <c r="J37" s="1" t="s">
        <v>76</v>
      </c>
      <c r="K37" s="1" t="s">
        <v>16</v>
      </c>
      <c r="L37" s="1">
        <v>28</v>
      </c>
      <c r="M37" s="1">
        <v>186</v>
      </c>
      <c r="N37" s="8">
        <f t="shared" si="6"/>
        <v>52.08</v>
      </c>
      <c r="P37" s="1" t="s">
        <v>20</v>
      </c>
      <c r="Q37" s="1" t="s">
        <v>18</v>
      </c>
      <c r="R37" s="1">
        <v>10</v>
      </c>
      <c r="S37" s="1">
        <v>37</v>
      </c>
      <c r="T37" s="1">
        <f t="shared" si="7"/>
        <v>3.7</v>
      </c>
      <c r="V37" s="1" t="s">
        <v>296</v>
      </c>
      <c r="W37" s="1" t="s">
        <v>2</v>
      </c>
      <c r="X37" s="1">
        <v>17</v>
      </c>
      <c r="Y37" s="1">
        <v>378</v>
      </c>
      <c r="Z37" s="8">
        <f t="shared" si="8"/>
        <v>64.260000000000005</v>
      </c>
      <c r="AB37" s="1" t="s">
        <v>297</v>
      </c>
      <c r="AC37" s="1" t="s">
        <v>18</v>
      </c>
      <c r="AD37" s="1">
        <v>94</v>
      </c>
      <c r="AE37" s="1">
        <v>392</v>
      </c>
      <c r="AF37" s="7">
        <f t="shared" si="9"/>
        <v>368.48</v>
      </c>
    </row>
    <row r="38" spans="1:32" x14ac:dyDescent="0.25">
      <c r="A38" s="2" t="s">
        <v>27</v>
      </c>
      <c r="B38" s="1" t="s">
        <v>231</v>
      </c>
      <c r="D38" s="1" t="s">
        <v>77</v>
      </c>
      <c r="E38" s="1" t="s">
        <v>78</v>
      </c>
      <c r="F38" s="1">
        <v>62</v>
      </c>
      <c r="G38" s="1">
        <v>200</v>
      </c>
      <c r="H38" s="7">
        <f t="shared" si="5"/>
        <v>124</v>
      </c>
      <c r="J38" s="1" t="s">
        <v>79</v>
      </c>
      <c r="K38" s="1" t="s">
        <v>78</v>
      </c>
      <c r="L38" s="1">
        <v>99</v>
      </c>
      <c r="M38" s="1">
        <v>192</v>
      </c>
      <c r="N38" s="7">
        <f t="shared" si="6"/>
        <v>190.08</v>
      </c>
      <c r="P38" s="1" t="s">
        <v>298</v>
      </c>
      <c r="Q38" s="1" t="s">
        <v>128</v>
      </c>
      <c r="R38" s="1">
        <v>90</v>
      </c>
      <c r="S38" s="1">
        <v>98</v>
      </c>
      <c r="T38" s="7">
        <f t="shared" si="7"/>
        <v>88.2</v>
      </c>
      <c r="V38" s="1" t="s">
        <v>253</v>
      </c>
      <c r="W38" s="1" t="s">
        <v>42</v>
      </c>
      <c r="X38" s="1">
        <v>17</v>
      </c>
      <c r="Y38" s="1">
        <v>12</v>
      </c>
      <c r="Z38" s="8">
        <f t="shared" si="8"/>
        <v>2.04</v>
      </c>
      <c r="AB38" s="1" t="s">
        <v>299</v>
      </c>
      <c r="AC38" s="1" t="s">
        <v>78</v>
      </c>
      <c r="AD38" s="1">
        <v>2</v>
      </c>
      <c r="AE38" s="1">
        <v>45</v>
      </c>
      <c r="AF38" s="9">
        <f t="shared" si="9"/>
        <v>0.9</v>
      </c>
    </row>
    <row r="39" spans="1:32" x14ac:dyDescent="0.25">
      <c r="A39" s="2" t="s">
        <v>237</v>
      </c>
      <c r="B39" s="3" t="s">
        <v>466</v>
      </c>
      <c r="D39" s="1" t="s">
        <v>300</v>
      </c>
      <c r="E39" s="1" t="s">
        <v>128</v>
      </c>
      <c r="F39" s="1">
        <v>73</v>
      </c>
      <c r="G39" s="1">
        <v>172</v>
      </c>
      <c r="H39" s="7">
        <f t="shared" si="5"/>
        <v>125.56</v>
      </c>
      <c r="J39" s="1" t="s">
        <v>301</v>
      </c>
      <c r="K39" s="1" t="s">
        <v>13</v>
      </c>
      <c r="L39" s="1">
        <v>34</v>
      </c>
      <c r="M39" s="1">
        <v>60</v>
      </c>
      <c r="N39" s="7">
        <f t="shared" si="6"/>
        <v>20.399999999999999</v>
      </c>
      <c r="P39" s="1" t="s">
        <v>302</v>
      </c>
      <c r="Q39" s="1" t="s">
        <v>18</v>
      </c>
      <c r="R39" s="1">
        <v>10</v>
      </c>
      <c r="S39" s="1">
        <v>36</v>
      </c>
      <c r="T39" s="1">
        <f t="shared" si="7"/>
        <v>3.6</v>
      </c>
      <c r="V39" s="1" t="s">
        <v>80</v>
      </c>
      <c r="W39" s="1" t="s">
        <v>128</v>
      </c>
      <c r="X39" s="1">
        <v>78</v>
      </c>
      <c r="Y39" s="1">
        <v>59</v>
      </c>
      <c r="Z39" s="7">
        <f t="shared" si="8"/>
        <v>46.02</v>
      </c>
      <c r="AB39" s="1" t="s">
        <v>303</v>
      </c>
      <c r="AC39" s="1" t="s">
        <v>128</v>
      </c>
      <c r="AD39" s="1">
        <v>96</v>
      </c>
      <c r="AE39" s="1">
        <v>38</v>
      </c>
      <c r="AF39" s="7">
        <f t="shared" si="9"/>
        <v>36.479999999999997</v>
      </c>
    </row>
    <row r="40" spans="1:32" x14ac:dyDescent="0.25">
      <c r="D40" s="1" t="s">
        <v>304</v>
      </c>
      <c r="E40" s="1" t="s">
        <v>13</v>
      </c>
      <c r="F40" s="1">
        <v>20</v>
      </c>
      <c r="G40" s="1">
        <v>921</v>
      </c>
      <c r="H40" s="7">
        <f t="shared" si="5"/>
        <v>184.2</v>
      </c>
      <c r="J40" s="1" t="s">
        <v>305</v>
      </c>
      <c r="K40" s="1" t="s">
        <v>129</v>
      </c>
      <c r="L40" s="1">
        <v>41</v>
      </c>
      <c r="M40" s="1">
        <v>192</v>
      </c>
      <c r="N40" s="8">
        <f t="shared" si="6"/>
        <v>78.72</v>
      </c>
      <c r="P40" s="1" t="s">
        <v>297</v>
      </c>
      <c r="Q40" s="1" t="s">
        <v>16</v>
      </c>
      <c r="R40" s="1">
        <v>48</v>
      </c>
      <c r="S40" s="1">
        <v>433</v>
      </c>
      <c r="T40" s="7">
        <f t="shared" si="7"/>
        <v>207.84</v>
      </c>
      <c r="V40" s="1" t="s">
        <v>306</v>
      </c>
      <c r="W40" s="1" t="s">
        <v>13</v>
      </c>
      <c r="X40" s="1">
        <v>63</v>
      </c>
      <c r="Y40" s="1">
        <v>151</v>
      </c>
      <c r="Z40" s="8">
        <f t="shared" si="8"/>
        <v>95.13</v>
      </c>
      <c r="AB40" s="1" t="s">
        <v>307</v>
      </c>
      <c r="AC40" s="1" t="s">
        <v>13</v>
      </c>
      <c r="AD40" s="1">
        <v>99</v>
      </c>
      <c r="AE40" s="1">
        <v>51</v>
      </c>
      <c r="AF40" s="7">
        <f t="shared" si="9"/>
        <v>50.49</v>
      </c>
    </row>
    <row r="41" spans="1:32" x14ac:dyDescent="0.25">
      <c r="A41" s="2" t="s">
        <v>245</v>
      </c>
      <c r="B41" s="7">
        <f>H49+N51+T49+Z52+AF55</f>
        <v>6489.11</v>
      </c>
      <c r="D41" s="1" t="s">
        <v>308</v>
      </c>
      <c r="E41" s="1" t="s">
        <v>39</v>
      </c>
      <c r="F41" s="1">
        <v>86</v>
      </c>
      <c r="G41" s="1">
        <v>28</v>
      </c>
      <c r="H41" s="7">
        <f t="shared" si="5"/>
        <v>24.08</v>
      </c>
      <c r="J41" s="1" t="s">
        <v>309</v>
      </c>
      <c r="K41" s="1" t="s">
        <v>6</v>
      </c>
      <c r="L41" s="1">
        <v>41</v>
      </c>
      <c r="M41" s="1">
        <v>105</v>
      </c>
      <c r="N41" s="8">
        <f t="shared" si="6"/>
        <v>43.05</v>
      </c>
      <c r="P41" s="1" t="s">
        <v>75</v>
      </c>
      <c r="Q41" s="1" t="s">
        <v>41</v>
      </c>
      <c r="R41" s="1">
        <v>83</v>
      </c>
      <c r="S41" s="1">
        <v>151</v>
      </c>
      <c r="T41" s="7">
        <f t="shared" si="7"/>
        <v>125.33</v>
      </c>
      <c r="V41" s="1" t="s">
        <v>310</v>
      </c>
      <c r="W41" s="1" t="s">
        <v>16</v>
      </c>
      <c r="X41" s="1">
        <v>58</v>
      </c>
      <c r="Y41" s="1">
        <v>21</v>
      </c>
      <c r="Z41" s="7">
        <f t="shared" si="8"/>
        <v>12.18</v>
      </c>
      <c r="AB41" s="1" t="s">
        <v>81</v>
      </c>
      <c r="AC41" s="1" t="s">
        <v>45</v>
      </c>
      <c r="AD41" s="1">
        <v>32</v>
      </c>
      <c r="AE41" s="1">
        <v>26</v>
      </c>
      <c r="AF41" s="8">
        <f t="shared" si="9"/>
        <v>8.32</v>
      </c>
    </row>
    <row r="42" spans="1:32" x14ac:dyDescent="0.25">
      <c r="D42" s="1" t="s">
        <v>302</v>
      </c>
      <c r="E42" s="1" t="s">
        <v>18</v>
      </c>
      <c r="F42" s="1">
        <v>93</v>
      </c>
      <c r="G42" s="1">
        <v>36</v>
      </c>
      <c r="H42" s="7">
        <f t="shared" si="5"/>
        <v>33.479999999999997</v>
      </c>
      <c r="J42" s="1" t="s">
        <v>82</v>
      </c>
      <c r="K42" s="1" t="s">
        <v>275</v>
      </c>
      <c r="L42" s="1">
        <v>5</v>
      </c>
      <c r="M42" s="1">
        <v>92</v>
      </c>
      <c r="N42" s="1">
        <f t="shared" si="6"/>
        <v>4.5999999999999996</v>
      </c>
      <c r="P42" s="1" t="s">
        <v>311</v>
      </c>
      <c r="Q42" s="1" t="s">
        <v>78</v>
      </c>
      <c r="R42" s="1">
        <v>14</v>
      </c>
      <c r="S42" s="1">
        <v>206</v>
      </c>
      <c r="T42" s="8">
        <f t="shared" si="7"/>
        <v>28.84</v>
      </c>
      <c r="V42" s="1" t="s">
        <v>83</v>
      </c>
      <c r="W42" s="1" t="s">
        <v>78</v>
      </c>
      <c r="X42" s="1">
        <v>47</v>
      </c>
      <c r="Y42" s="1">
        <v>82</v>
      </c>
      <c r="Z42" s="7">
        <f t="shared" si="8"/>
        <v>38.54</v>
      </c>
      <c r="AB42" s="1" t="s">
        <v>312</v>
      </c>
      <c r="AC42" s="1" t="s">
        <v>4</v>
      </c>
      <c r="AD42" s="1">
        <v>48</v>
      </c>
      <c r="AE42" s="1">
        <v>223</v>
      </c>
      <c r="AF42" s="7">
        <f t="shared" si="9"/>
        <v>107.04</v>
      </c>
    </row>
    <row r="43" spans="1:32" x14ac:dyDescent="0.25">
      <c r="D43" s="1" t="s">
        <v>313</v>
      </c>
      <c r="E43" s="1" t="s">
        <v>13</v>
      </c>
      <c r="F43" s="1">
        <v>20</v>
      </c>
      <c r="G43" s="1">
        <v>99</v>
      </c>
      <c r="H43" s="7">
        <f t="shared" si="5"/>
        <v>19.8</v>
      </c>
      <c r="J43" s="1" t="s">
        <v>314</v>
      </c>
      <c r="K43" s="1" t="s">
        <v>128</v>
      </c>
      <c r="L43" s="1">
        <v>16</v>
      </c>
      <c r="M43" s="1">
        <v>107</v>
      </c>
      <c r="N43" s="8">
        <f t="shared" si="6"/>
        <v>17.12</v>
      </c>
      <c r="P43" s="1" t="s">
        <v>315</v>
      </c>
      <c r="Q43" s="1" t="s">
        <v>129</v>
      </c>
      <c r="R43" s="1">
        <v>91</v>
      </c>
      <c r="S43" s="1">
        <v>263</v>
      </c>
      <c r="T43" s="7">
        <f t="shared" si="7"/>
        <v>239.33</v>
      </c>
      <c r="V43" s="1" t="s">
        <v>316</v>
      </c>
      <c r="W43" s="1" t="s">
        <v>18</v>
      </c>
      <c r="X43" s="1">
        <v>56</v>
      </c>
      <c r="Y43" s="1">
        <v>34</v>
      </c>
      <c r="Z43" s="7">
        <f t="shared" si="8"/>
        <v>19.04</v>
      </c>
      <c r="AB43" s="1" t="s">
        <v>317</v>
      </c>
      <c r="AC43" s="1" t="s">
        <v>129</v>
      </c>
      <c r="AD43" s="1">
        <v>20</v>
      </c>
      <c r="AE43" s="1">
        <v>62</v>
      </c>
      <c r="AF43" s="7">
        <f t="shared" si="9"/>
        <v>12.4</v>
      </c>
    </row>
    <row r="44" spans="1:32" x14ac:dyDescent="0.25">
      <c r="D44" s="1" t="s">
        <v>84</v>
      </c>
      <c r="E44" s="1" t="s">
        <v>129</v>
      </c>
      <c r="F44" s="1">
        <v>74</v>
      </c>
      <c r="G44" s="1">
        <v>337</v>
      </c>
      <c r="H44" s="7">
        <f t="shared" si="5"/>
        <v>249.38</v>
      </c>
      <c r="J44" s="1" t="s">
        <v>85</v>
      </c>
      <c r="K44" s="1" t="s">
        <v>18</v>
      </c>
      <c r="L44" s="1">
        <v>93</v>
      </c>
      <c r="M44" s="1">
        <v>18</v>
      </c>
      <c r="N44" s="7">
        <f t="shared" si="6"/>
        <v>16.739999999999998</v>
      </c>
      <c r="P44" s="1" t="s">
        <v>318</v>
      </c>
      <c r="Q44" s="1" t="s">
        <v>100</v>
      </c>
      <c r="R44" s="1">
        <v>9</v>
      </c>
      <c r="S44" s="1">
        <v>272</v>
      </c>
      <c r="T44" s="8">
        <f t="shared" si="7"/>
        <v>24.48</v>
      </c>
      <c r="V44" s="1" t="s">
        <v>86</v>
      </c>
      <c r="W44" s="1" t="s">
        <v>128</v>
      </c>
      <c r="X44" s="1">
        <v>78</v>
      </c>
      <c r="Y44" s="1">
        <v>15</v>
      </c>
      <c r="Z44" s="7">
        <f t="shared" si="8"/>
        <v>11.7</v>
      </c>
      <c r="AB44" s="1" t="s">
        <v>319</v>
      </c>
      <c r="AC44" s="1" t="s">
        <v>16</v>
      </c>
      <c r="AD44" s="1">
        <v>58</v>
      </c>
      <c r="AE44" s="1">
        <v>293</v>
      </c>
      <c r="AF44" s="7">
        <f t="shared" si="9"/>
        <v>169.94</v>
      </c>
    </row>
    <row r="45" spans="1:32" x14ac:dyDescent="0.25">
      <c r="D45" s="1" t="s">
        <v>87</v>
      </c>
      <c r="E45" s="1" t="s">
        <v>128</v>
      </c>
      <c r="F45" s="1">
        <v>73</v>
      </c>
      <c r="G45" s="1">
        <v>919</v>
      </c>
      <c r="H45" s="7">
        <f t="shared" si="5"/>
        <v>670.87</v>
      </c>
      <c r="J45" s="1" t="s">
        <v>122</v>
      </c>
      <c r="K45" s="1" t="s">
        <v>13</v>
      </c>
      <c r="L45" s="1">
        <v>34</v>
      </c>
      <c r="M45" s="1">
        <v>745</v>
      </c>
      <c r="N45" s="7">
        <f t="shared" si="6"/>
        <v>253.3</v>
      </c>
      <c r="P45" s="1" t="s">
        <v>320</v>
      </c>
      <c r="Q45" s="1" t="s">
        <v>78</v>
      </c>
      <c r="R45" s="1">
        <v>14</v>
      </c>
      <c r="S45" s="1">
        <v>79</v>
      </c>
      <c r="T45" s="7">
        <f t="shared" si="7"/>
        <v>11.06</v>
      </c>
      <c r="V45" s="1" t="s">
        <v>321</v>
      </c>
      <c r="W45" s="1" t="s">
        <v>43</v>
      </c>
      <c r="X45" s="1">
        <v>31</v>
      </c>
      <c r="Y45" s="1">
        <v>450</v>
      </c>
      <c r="Z45" s="7">
        <f t="shared" si="8"/>
        <v>139.5</v>
      </c>
      <c r="AB45" s="1" t="s">
        <v>322</v>
      </c>
      <c r="AC45" s="1" t="s">
        <v>78</v>
      </c>
      <c r="AD45" s="1">
        <v>2</v>
      </c>
      <c r="AE45" s="1">
        <v>103</v>
      </c>
      <c r="AF45" s="1">
        <f t="shared" si="9"/>
        <v>2.06</v>
      </c>
    </row>
    <row r="46" spans="1:32" x14ac:dyDescent="0.25">
      <c r="D46" s="1" t="s">
        <v>323</v>
      </c>
      <c r="E46" s="1" t="s">
        <v>275</v>
      </c>
      <c r="F46" s="1">
        <v>35</v>
      </c>
      <c r="G46" s="1">
        <v>165</v>
      </c>
      <c r="H46" s="8">
        <f t="shared" si="5"/>
        <v>57.75</v>
      </c>
      <c r="J46" s="1" t="s">
        <v>75</v>
      </c>
      <c r="K46" s="1" t="s">
        <v>128</v>
      </c>
      <c r="L46" s="1">
        <v>16</v>
      </c>
      <c r="M46" s="1">
        <v>151</v>
      </c>
      <c r="N46" s="8">
        <f t="shared" si="6"/>
        <v>24.16</v>
      </c>
      <c r="P46" s="1" t="s">
        <v>88</v>
      </c>
      <c r="Q46" s="1" t="s">
        <v>13</v>
      </c>
      <c r="R46" s="1">
        <v>3</v>
      </c>
      <c r="S46" s="1">
        <v>87</v>
      </c>
      <c r="T46" s="8">
        <f t="shared" si="7"/>
        <v>2.61</v>
      </c>
      <c r="V46" s="1" t="s">
        <v>324</v>
      </c>
      <c r="W46" s="1" t="s">
        <v>129</v>
      </c>
      <c r="X46" s="1">
        <v>40</v>
      </c>
      <c r="Y46" s="1">
        <v>513</v>
      </c>
      <c r="Z46" s="7">
        <f t="shared" si="8"/>
        <v>205.2</v>
      </c>
      <c r="AB46" s="1" t="s">
        <v>325</v>
      </c>
      <c r="AC46" s="1" t="s">
        <v>13</v>
      </c>
      <c r="AD46" s="1">
        <v>99</v>
      </c>
      <c r="AE46" s="1">
        <v>64</v>
      </c>
      <c r="AF46" s="7">
        <f t="shared" si="9"/>
        <v>63.36</v>
      </c>
    </row>
    <row r="47" spans="1:32" x14ac:dyDescent="0.25">
      <c r="D47" s="1" t="s">
        <v>326</v>
      </c>
      <c r="E47" s="1" t="s">
        <v>2</v>
      </c>
      <c r="F47" s="1">
        <v>86</v>
      </c>
      <c r="G47" s="1">
        <v>160</v>
      </c>
      <c r="H47" s="7">
        <f t="shared" si="5"/>
        <v>137.6</v>
      </c>
      <c r="J47" s="1" t="s">
        <v>327</v>
      </c>
      <c r="K47" s="1" t="s">
        <v>100</v>
      </c>
      <c r="L47" s="1">
        <v>5</v>
      </c>
      <c r="M47" s="1">
        <v>202</v>
      </c>
      <c r="N47" s="1">
        <f t="shared" si="6"/>
        <v>10.1</v>
      </c>
      <c r="P47" s="1" t="s">
        <v>328</v>
      </c>
      <c r="Q47" s="1" t="s">
        <v>129</v>
      </c>
      <c r="R47" s="1">
        <v>91</v>
      </c>
      <c r="S47" s="1">
        <v>117</v>
      </c>
      <c r="T47" s="7">
        <f t="shared" si="7"/>
        <v>106.47</v>
      </c>
      <c r="V47" s="1" t="s">
        <v>329</v>
      </c>
      <c r="W47" s="1" t="s">
        <v>330</v>
      </c>
      <c r="X47" s="1">
        <v>16</v>
      </c>
      <c r="Y47" s="1">
        <v>36</v>
      </c>
      <c r="Z47" s="8">
        <f t="shared" si="8"/>
        <v>5.76</v>
      </c>
      <c r="AB47" s="1" t="s">
        <v>114</v>
      </c>
      <c r="AC47" s="1" t="s">
        <v>129</v>
      </c>
      <c r="AD47" s="1">
        <v>20</v>
      </c>
      <c r="AE47" s="1">
        <v>37</v>
      </c>
      <c r="AF47" s="1">
        <f t="shared" si="9"/>
        <v>7.4</v>
      </c>
    </row>
    <row r="48" spans="1:32" ht="14.4" thickBot="1" x14ac:dyDescent="0.3">
      <c r="D48" s="1" t="s">
        <v>331</v>
      </c>
      <c r="E48" s="1" t="s">
        <v>78</v>
      </c>
      <c r="F48" s="1">
        <v>62</v>
      </c>
      <c r="G48" s="1">
        <v>139</v>
      </c>
      <c r="H48" s="8">
        <f t="shared" si="5"/>
        <v>86.18</v>
      </c>
      <c r="J48" s="1" t="s">
        <v>89</v>
      </c>
      <c r="K48" s="1" t="s">
        <v>129</v>
      </c>
      <c r="L48" s="1">
        <v>41</v>
      </c>
      <c r="M48" s="1">
        <v>192</v>
      </c>
      <c r="N48" s="8">
        <f t="shared" si="6"/>
        <v>78.72</v>
      </c>
      <c r="P48" s="1" t="s">
        <v>332</v>
      </c>
      <c r="Q48" s="1" t="s">
        <v>275</v>
      </c>
      <c r="R48" s="1">
        <v>9</v>
      </c>
      <c r="S48" s="1">
        <v>114</v>
      </c>
      <c r="T48" s="8">
        <f t="shared" si="7"/>
        <v>10.26</v>
      </c>
      <c r="V48" s="1" t="s">
        <v>333</v>
      </c>
      <c r="W48" s="1" t="s">
        <v>18</v>
      </c>
      <c r="X48" s="1">
        <v>56</v>
      </c>
      <c r="Y48" s="1">
        <v>54</v>
      </c>
      <c r="Z48" s="7">
        <f t="shared" si="8"/>
        <v>30.24</v>
      </c>
      <c r="AB48" s="1" t="s">
        <v>334</v>
      </c>
      <c r="AC48" s="1" t="s">
        <v>100</v>
      </c>
      <c r="AD48" s="1">
        <v>1</v>
      </c>
      <c r="AE48" s="1">
        <v>71</v>
      </c>
      <c r="AF48" s="1">
        <f t="shared" si="9"/>
        <v>0.71</v>
      </c>
    </row>
    <row r="49" spans="1:32" ht="14.4" thickBot="1" x14ac:dyDescent="0.3">
      <c r="H49" s="12">
        <f>SUM(H35:H48)</f>
        <v>1903.2099999999998</v>
      </c>
      <c r="J49" s="1" t="s">
        <v>91</v>
      </c>
      <c r="K49" s="1" t="s">
        <v>78</v>
      </c>
      <c r="L49" s="1">
        <v>99</v>
      </c>
      <c r="M49" s="1">
        <v>67</v>
      </c>
      <c r="N49" s="7">
        <f t="shared" si="6"/>
        <v>66.33</v>
      </c>
      <c r="T49" s="12">
        <f>SUM(T35:T48)</f>
        <v>1011.8100000000001</v>
      </c>
      <c r="V49" s="1" t="s">
        <v>335</v>
      </c>
      <c r="W49" s="1" t="s">
        <v>44</v>
      </c>
      <c r="X49" s="1">
        <v>31</v>
      </c>
      <c r="Y49" s="1">
        <v>215</v>
      </c>
      <c r="Z49" s="8">
        <f t="shared" si="8"/>
        <v>66.650000000000006</v>
      </c>
      <c r="AB49" s="1" t="s">
        <v>336</v>
      </c>
      <c r="AC49" s="1" t="s">
        <v>43</v>
      </c>
      <c r="AD49" s="1">
        <v>32</v>
      </c>
      <c r="AE49" s="1">
        <v>349</v>
      </c>
      <c r="AF49" s="7">
        <f t="shared" si="9"/>
        <v>111.68</v>
      </c>
    </row>
    <row r="50" spans="1:32" ht="14.4" thickBot="1" x14ac:dyDescent="0.3">
      <c r="D50" s="1" t="s">
        <v>153</v>
      </c>
      <c r="J50" s="1" t="s">
        <v>92</v>
      </c>
      <c r="K50" s="1" t="s">
        <v>13</v>
      </c>
      <c r="L50" s="1">
        <v>34</v>
      </c>
      <c r="M50" s="1">
        <v>121</v>
      </c>
      <c r="N50" s="8">
        <f t="shared" si="6"/>
        <v>41.14</v>
      </c>
      <c r="P50" s="1" t="s">
        <v>161</v>
      </c>
      <c r="V50" s="1" t="s">
        <v>337</v>
      </c>
      <c r="W50" s="1" t="s">
        <v>129</v>
      </c>
      <c r="X50" s="1">
        <v>40</v>
      </c>
      <c r="Y50" s="1">
        <f>(25+12+15+22)/4</f>
        <v>18.5</v>
      </c>
      <c r="Z50" s="9">
        <f t="shared" si="8"/>
        <v>7.4</v>
      </c>
      <c r="AB50" s="1" t="s">
        <v>338</v>
      </c>
      <c r="AC50" s="1" t="s">
        <v>13</v>
      </c>
      <c r="AD50" s="1">
        <v>99</v>
      </c>
      <c r="AE50" s="1">
        <v>86</v>
      </c>
      <c r="AF50" s="7">
        <f t="shared" si="9"/>
        <v>85.14</v>
      </c>
    </row>
    <row r="51" spans="1:32" ht="14.4" thickBot="1" x14ac:dyDescent="0.3">
      <c r="D51" s="1" t="s">
        <v>154</v>
      </c>
      <c r="N51" s="12">
        <f>SUM(N35:N50)</f>
        <v>1075.97</v>
      </c>
      <c r="P51" s="1" t="s">
        <v>162</v>
      </c>
      <c r="V51" s="1" t="s">
        <v>307</v>
      </c>
      <c r="W51" s="1" t="s">
        <v>128</v>
      </c>
      <c r="X51" s="1">
        <v>78</v>
      </c>
      <c r="Y51" s="1">
        <v>51</v>
      </c>
      <c r="Z51" s="7">
        <f t="shared" si="8"/>
        <v>39.78</v>
      </c>
      <c r="AB51" s="1" t="s">
        <v>339</v>
      </c>
      <c r="AC51" s="1" t="s">
        <v>18</v>
      </c>
      <c r="AD51" s="1">
        <v>94</v>
      </c>
      <c r="AE51" s="1">
        <v>346</v>
      </c>
      <c r="AF51" s="7">
        <f t="shared" si="9"/>
        <v>325.24</v>
      </c>
    </row>
    <row r="52" spans="1:32" ht="14.4" thickBot="1" x14ac:dyDescent="0.3">
      <c r="D52" s="1" t="s">
        <v>155</v>
      </c>
      <c r="J52" s="1" t="s">
        <v>156</v>
      </c>
      <c r="Z52" s="12">
        <f>SUM(Z35:Z51)</f>
        <v>840.1099999999999</v>
      </c>
      <c r="AB52" s="1" t="s">
        <v>340</v>
      </c>
      <c r="AC52" s="1" t="s">
        <v>128</v>
      </c>
      <c r="AD52" s="1">
        <v>96</v>
      </c>
      <c r="AE52" s="1">
        <v>87</v>
      </c>
      <c r="AF52" s="7">
        <f t="shared" si="9"/>
        <v>83.52</v>
      </c>
    </row>
    <row r="53" spans="1:32" x14ac:dyDescent="0.25">
      <c r="D53" s="1" t="s">
        <v>341</v>
      </c>
      <c r="J53" s="1" t="s">
        <v>157</v>
      </c>
      <c r="V53" s="1" t="s">
        <v>163</v>
      </c>
      <c r="AB53" s="1" t="s">
        <v>93</v>
      </c>
      <c r="AC53" s="1" t="s">
        <v>128</v>
      </c>
      <c r="AD53" s="1">
        <v>96</v>
      </c>
      <c r="AE53" s="1">
        <v>167</v>
      </c>
      <c r="AF53" s="7">
        <f t="shared" si="9"/>
        <v>160.32</v>
      </c>
    </row>
    <row r="54" spans="1:32" ht="14.4" thickBot="1" x14ac:dyDescent="0.3">
      <c r="J54" s="1" t="s">
        <v>158</v>
      </c>
      <c r="V54" s="1" t="s">
        <v>342</v>
      </c>
      <c r="AB54" s="1" t="s">
        <v>343</v>
      </c>
      <c r="AC54" s="1" t="s">
        <v>13</v>
      </c>
      <c r="AD54" s="1">
        <v>99</v>
      </c>
      <c r="AE54" s="1">
        <v>60</v>
      </c>
      <c r="AF54" s="7">
        <f t="shared" si="9"/>
        <v>59.4</v>
      </c>
    </row>
    <row r="55" spans="1:32" ht="14.4" thickBot="1" x14ac:dyDescent="0.3">
      <c r="J55" s="1" t="s">
        <v>159</v>
      </c>
      <c r="V55" s="1" t="s">
        <v>166</v>
      </c>
      <c r="AF55" s="12">
        <f>SUM(AF35:AF54)</f>
        <v>1658.0100000000002</v>
      </c>
    </row>
    <row r="56" spans="1:32" x14ac:dyDescent="0.25">
      <c r="J56" s="1" t="s">
        <v>160</v>
      </c>
      <c r="AB56" s="1" t="s">
        <v>167</v>
      </c>
    </row>
    <row r="57" spans="1:32" x14ac:dyDescent="0.25">
      <c r="AB57" s="1" t="s">
        <v>344</v>
      </c>
    </row>
    <row r="58" spans="1:32" x14ac:dyDescent="0.25">
      <c r="AB58" s="1" t="s">
        <v>168</v>
      </c>
    </row>
    <row r="59" spans="1:32" x14ac:dyDescent="0.25">
      <c r="AB59" s="1" t="s">
        <v>169</v>
      </c>
    </row>
    <row r="60" spans="1:32" x14ac:dyDescent="0.25">
      <c r="AB60" s="1" t="s">
        <v>170</v>
      </c>
    </row>
    <row r="61" spans="1:32" x14ac:dyDescent="0.25">
      <c r="AB61" s="1" t="s">
        <v>171</v>
      </c>
    </row>
    <row r="63" spans="1:32" ht="14.4" thickBot="1" x14ac:dyDescent="0.3"/>
    <row r="64" spans="1:32" s="5" customFormat="1" x14ac:dyDescent="0.25">
      <c r="A64" s="4" t="s">
        <v>29</v>
      </c>
      <c r="B64" s="5" t="s">
        <v>94</v>
      </c>
      <c r="D64" s="10" t="s">
        <v>31</v>
      </c>
      <c r="J64" s="10" t="s">
        <v>32</v>
      </c>
      <c r="P64" s="10" t="s">
        <v>33</v>
      </c>
      <c r="V64" s="10" t="s">
        <v>34</v>
      </c>
      <c r="AB64" s="10" t="s">
        <v>62</v>
      </c>
    </row>
    <row r="65" spans="1:32" ht="14.4" thickBot="1" x14ac:dyDescent="0.3">
      <c r="A65" s="2">
        <v>42597</v>
      </c>
      <c r="B65" s="1" t="s">
        <v>95</v>
      </c>
      <c r="D65" s="11" t="s">
        <v>96</v>
      </c>
      <c r="J65" s="11" t="s">
        <v>345</v>
      </c>
      <c r="P65" s="11" t="s">
        <v>346</v>
      </c>
      <c r="V65" s="11" t="s">
        <v>347</v>
      </c>
      <c r="AB65" s="11" t="s">
        <v>348</v>
      </c>
    </row>
    <row r="66" spans="1:32" s="5" customFormat="1" x14ac:dyDescent="0.25">
      <c r="A66" s="6" t="s">
        <v>467</v>
      </c>
      <c r="D66" s="5" t="s">
        <v>35</v>
      </c>
      <c r="E66" s="5" t="s">
        <v>36</v>
      </c>
      <c r="F66" s="5" t="s">
        <v>349</v>
      </c>
      <c r="G66" s="5" t="s">
        <v>130</v>
      </c>
      <c r="H66" s="5" t="s">
        <v>131</v>
      </c>
      <c r="J66" s="5" t="s">
        <v>35</v>
      </c>
      <c r="K66" s="5" t="s">
        <v>36</v>
      </c>
      <c r="L66" s="5" t="s">
        <v>97</v>
      </c>
      <c r="M66" s="5" t="s">
        <v>130</v>
      </c>
      <c r="N66" s="5" t="s">
        <v>131</v>
      </c>
      <c r="P66" s="5" t="s">
        <v>35</v>
      </c>
      <c r="Q66" s="5" t="s">
        <v>36</v>
      </c>
      <c r="R66" s="5" t="s">
        <v>98</v>
      </c>
      <c r="S66" s="5" t="s">
        <v>130</v>
      </c>
      <c r="T66" s="5" t="s">
        <v>131</v>
      </c>
      <c r="V66" s="5" t="s">
        <v>35</v>
      </c>
      <c r="W66" s="5" t="s">
        <v>36</v>
      </c>
      <c r="X66" s="5" t="s">
        <v>37</v>
      </c>
      <c r="Y66" s="5" t="s">
        <v>130</v>
      </c>
      <c r="Z66" s="5" t="s">
        <v>131</v>
      </c>
      <c r="AB66" s="5" t="s">
        <v>35</v>
      </c>
      <c r="AC66" s="5" t="s">
        <v>36</v>
      </c>
      <c r="AD66" s="5" t="s">
        <v>98</v>
      </c>
      <c r="AE66" s="5" t="s">
        <v>194</v>
      </c>
      <c r="AF66" s="5" t="s">
        <v>131</v>
      </c>
    </row>
    <row r="67" spans="1:32" x14ac:dyDescent="0.25">
      <c r="A67" s="2" t="s">
        <v>7</v>
      </c>
      <c r="B67" s="3" t="s">
        <v>47</v>
      </c>
      <c r="D67" s="1" t="s">
        <v>99</v>
      </c>
      <c r="E67" s="1" t="s">
        <v>275</v>
      </c>
      <c r="F67" s="1">
        <v>52</v>
      </c>
      <c r="G67" s="1">
        <v>21</v>
      </c>
      <c r="H67" s="7">
        <f>G67*F67/100</f>
        <v>10.92</v>
      </c>
      <c r="J67" s="1" t="s">
        <v>350</v>
      </c>
      <c r="K67" s="1" t="s">
        <v>14</v>
      </c>
      <c r="L67" s="1">
        <v>46</v>
      </c>
      <c r="M67" s="1">
        <v>21</v>
      </c>
      <c r="N67" s="8">
        <f>M67*L67/100</f>
        <v>9.66</v>
      </c>
      <c r="P67" s="1" t="s">
        <v>351</v>
      </c>
      <c r="Q67" s="1" t="s">
        <v>129</v>
      </c>
      <c r="R67" s="1">
        <v>78</v>
      </c>
      <c r="S67" s="1">
        <v>216</v>
      </c>
      <c r="T67" s="7">
        <f>S67*R67/100</f>
        <v>168.48</v>
      </c>
      <c r="V67" s="1" t="s">
        <v>352</v>
      </c>
      <c r="W67" s="1" t="s">
        <v>78</v>
      </c>
      <c r="X67" s="1">
        <v>82</v>
      </c>
      <c r="Y67" s="1">
        <v>160</v>
      </c>
      <c r="Z67" s="7">
        <f>Y67*X67/100</f>
        <v>131.19999999999999</v>
      </c>
      <c r="AB67" s="1" t="s">
        <v>353</v>
      </c>
      <c r="AC67" s="1" t="s">
        <v>13</v>
      </c>
      <c r="AD67" s="1">
        <v>59</v>
      </c>
      <c r="AE67" s="1">
        <v>19</v>
      </c>
      <c r="AF67" s="7">
        <f>AE67*AD67/100</f>
        <v>11.21</v>
      </c>
    </row>
    <row r="68" spans="1:32" x14ac:dyDescent="0.25">
      <c r="A68" s="2" t="s">
        <v>8</v>
      </c>
      <c r="B68" s="3" t="s">
        <v>468</v>
      </c>
      <c r="D68" s="1" t="s">
        <v>354</v>
      </c>
      <c r="E68" s="1" t="s">
        <v>48</v>
      </c>
      <c r="F68" s="1">
        <v>10</v>
      </c>
      <c r="G68" s="1">
        <v>14</v>
      </c>
      <c r="H68" s="1">
        <f t="shared" ref="H68:H84" si="10">G68*F68/100</f>
        <v>1.4</v>
      </c>
      <c r="J68" s="1" t="s">
        <v>102</v>
      </c>
      <c r="K68" s="1" t="s">
        <v>18</v>
      </c>
      <c r="L68" s="1">
        <v>93</v>
      </c>
      <c r="M68" s="1">
        <v>36</v>
      </c>
      <c r="N68" s="7">
        <f t="shared" ref="N68:N82" si="11">M68*L68/100</f>
        <v>33.479999999999997</v>
      </c>
      <c r="P68" s="1" t="s">
        <v>355</v>
      </c>
      <c r="Q68" s="1" t="s">
        <v>13</v>
      </c>
      <c r="R68" s="1">
        <v>16</v>
      </c>
      <c r="S68" s="1">
        <v>339</v>
      </c>
      <c r="T68" s="8">
        <f t="shared" ref="T68:T80" si="12">S68*R68/100</f>
        <v>54.24</v>
      </c>
      <c r="V68" s="1" t="s">
        <v>356</v>
      </c>
      <c r="W68" s="1" t="s">
        <v>18</v>
      </c>
      <c r="X68" s="1">
        <v>79</v>
      </c>
      <c r="Y68" s="1">
        <v>25</v>
      </c>
      <c r="Z68" s="7">
        <f t="shared" ref="Z68:Z79" si="13">Y68*X68/100</f>
        <v>19.75</v>
      </c>
      <c r="AB68" s="1" t="s">
        <v>357</v>
      </c>
      <c r="AC68" s="1" t="s">
        <v>129</v>
      </c>
      <c r="AD68" s="1">
        <v>5</v>
      </c>
      <c r="AE68" s="1">
        <f>46*5</f>
        <v>230</v>
      </c>
      <c r="AF68" s="1">
        <f t="shared" ref="AF68:AF85" si="14">AE68*AD68/100</f>
        <v>11.5</v>
      </c>
    </row>
    <row r="69" spans="1:32" x14ac:dyDescent="0.25">
      <c r="A69" s="2" t="s">
        <v>5</v>
      </c>
      <c r="B69" s="3" t="s">
        <v>54</v>
      </c>
      <c r="D69" s="1" t="s">
        <v>358</v>
      </c>
      <c r="E69" s="1" t="s">
        <v>129</v>
      </c>
      <c r="F69" s="1">
        <v>86</v>
      </c>
      <c r="G69" s="1">
        <v>373</v>
      </c>
      <c r="H69" s="7">
        <f t="shared" si="10"/>
        <v>320.77999999999997</v>
      </c>
      <c r="J69" s="1" t="s">
        <v>359</v>
      </c>
      <c r="K69" s="1" t="s">
        <v>128</v>
      </c>
      <c r="L69" s="1">
        <v>97</v>
      </c>
      <c r="M69" s="1">
        <v>224</v>
      </c>
      <c r="N69" s="7">
        <f t="shared" si="11"/>
        <v>217.28</v>
      </c>
      <c r="P69" s="1" t="s">
        <v>356</v>
      </c>
      <c r="Q69" s="1" t="s">
        <v>16</v>
      </c>
      <c r="R69" s="1">
        <v>62</v>
      </c>
      <c r="S69" s="1">
        <v>25</v>
      </c>
      <c r="T69" s="7">
        <f t="shared" si="12"/>
        <v>15.5</v>
      </c>
      <c r="V69" s="1" t="s">
        <v>360</v>
      </c>
      <c r="W69" s="1" t="s">
        <v>129</v>
      </c>
      <c r="X69" s="1">
        <v>78</v>
      </c>
      <c r="Y69" s="1">
        <f>(384+71)/2</f>
        <v>227.5</v>
      </c>
      <c r="Z69" s="7">
        <f t="shared" si="13"/>
        <v>177.45</v>
      </c>
      <c r="AB69" s="1" t="s">
        <v>361</v>
      </c>
      <c r="AC69" s="1" t="s">
        <v>13</v>
      </c>
      <c r="AD69" s="1">
        <v>59</v>
      </c>
      <c r="AE69" s="1">
        <v>86</v>
      </c>
      <c r="AF69" s="7">
        <f t="shared" si="14"/>
        <v>50.74</v>
      </c>
    </row>
    <row r="70" spans="1:32" x14ac:dyDescent="0.25">
      <c r="A70" s="2" t="s">
        <v>27</v>
      </c>
      <c r="B70" s="3" t="s">
        <v>469</v>
      </c>
      <c r="D70" s="1" t="s">
        <v>362</v>
      </c>
      <c r="E70" s="1" t="s">
        <v>18</v>
      </c>
      <c r="F70" s="1">
        <v>47</v>
      </c>
      <c r="G70" s="1">
        <v>151</v>
      </c>
      <c r="H70" s="8">
        <f t="shared" si="10"/>
        <v>70.97</v>
      </c>
      <c r="J70" s="1" t="s">
        <v>103</v>
      </c>
      <c r="K70" s="1" t="s">
        <v>13</v>
      </c>
      <c r="L70" s="1">
        <v>78</v>
      </c>
      <c r="M70" s="1">
        <v>106</v>
      </c>
      <c r="N70" s="8">
        <f t="shared" si="11"/>
        <v>82.68</v>
      </c>
      <c r="P70" s="1" t="s">
        <v>363</v>
      </c>
      <c r="Q70" s="1" t="s">
        <v>13</v>
      </c>
      <c r="R70" s="1">
        <v>16</v>
      </c>
      <c r="S70" s="1">
        <v>67</v>
      </c>
      <c r="T70" s="7">
        <f t="shared" si="12"/>
        <v>10.72</v>
      </c>
      <c r="V70" s="1" t="s">
        <v>104</v>
      </c>
      <c r="W70" s="1" t="s">
        <v>16</v>
      </c>
      <c r="X70" s="1">
        <v>62</v>
      </c>
      <c r="Y70" s="1">
        <v>22</v>
      </c>
      <c r="Z70" s="7">
        <f t="shared" si="13"/>
        <v>13.64</v>
      </c>
      <c r="AB70" s="1" t="s">
        <v>364</v>
      </c>
      <c r="AC70" s="1" t="s">
        <v>128</v>
      </c>
      <c r="AD70" s="1">
        <v>18</v>
      </c>
      <c r="AE70" s="1">
        <v>0</v>
      </c>
      <c r="AF70" s="1">
        <f t="shared" si="14"/>
        <v>0</v>
      </c>
    </row>
    <row r="71" spans="1:32" x14ac:dyDescent="0.25">
      <c r="A71" s="2" t="s">
        <v>237</v>
      </c>
      <c r="B71" s="3" t="s">
        <v>470</v>
      </c>
      <c r="D71" s="1" t="s">
        <v>365</v>
      </c>
      <c r="E71" s="1" t="s">
        <v>49</v>
      </c>
      <c r="F71" s="1">
        <v>10</v>
      </c>
      <c r="G71" s="1">
        <v>196</v>
      </c>
      <c r="H71" s="1">
        <f t="shared" si="10"/>
        <v>19.600000000000001</v>
      </c>
      <c r="J71" s="1" t="s">
        <v>366</v>
      </c>
      <c r="K71" s="1" t="s">
        <v>51</v>
      </c>
      <c r="L71" s="1">
        <v>55</v>
      </c>
      <c r="M71" s="1">
        <v>498</v>
      </c>
      <c r="N71" s="7">
        <f t="shared" si="11"/>
        <v>273.89999999999998</v>
      </c>
      <c r="P71" s="1" t="s">
        <v>367</v>
      </c>
      <c r="Q71" s="1" t="s">
        <v>55</v>
      </c>
      <c r="R71" s="1">
        <v>80</v>
      </c>
      <c r="S71" s="1">
        <v>131</v>
      </c>
      <c r="T71" s="7">
        <f t="shared" si="12"/>
        <v>104.8</v>
      </c>
      <c r="V71" s="1" t="s">
        <v>368</v>
      </c>
      <c r="W71" s="1" t="s">
        <v>275</v>
      </c>
      <c r="X71" s="1">
        <v>14</v>
      </c>
      <c r="Y71" s="1">
        <v>21</v>
      </c>
      <c r="Z71" s="8">
        <f t="shared" si="13"/>
        <v>2.94</v>
      </c>
      <c r="AB71" s="1" t="s">
        <v>68</v>
      </c>
      <c r="AC71" s="1" t="s">
        <v>16</v>
      </c>
      <c r="AD71" s="1">
        <v>57</v>
      </c>
      <c r="AE71" s="1">
        <v>15</v>
      </c>
      <c r="AF71" s="8">
        <f t="shared" si="14"/>
        <v>8.5500000000000007</v>
      </c>
    </row>
    <row r="72" spans="1:32" x14ac:dyDescent="0.25">
      <c r="D72" s="1" t="s">
        <v>369</v>
      </c>
      <c r="E72" s="1" t="s">
        <v>13</v>
      </c>
      <c r="F72" s="1">
        <v>69</v>
      </c>
      <c r="G72" s="1">
        <v>117</v>
      </c>
      <c r="H72" s="8">
        <f t="shared" si="10"/>
        <v>80.73</v>
      </c>
      <c r="J72" s="1" t="s">
        <v>75</v>
      </c>
      <c r="K72" s="1" t="s">
        <v>18</v>
      </c>
      <c r="L72" s="1">
        <v>93</v>
      </c>
      <c r="M72" s="1">
        <v>151</v>
      </c>
      <c r="N72" s="7">
        <f t="shared" si="11"/>
        <v>140.43</v>
      </c>
      <c r="P72" s="1" t="s">
        <v>370</v>
      </c>
      <c r="Q72" s="1" t="s">
        <v>78</v>
      </c>
      <c r="R72" s="1">
        <v>82</v>
      </c>
      <c r="S72" s="7">
        <f>N83*100/M83</f>
        <v>53.35244714740805</v>
      </c>
      <c r="T72" s="7">
        <f t="shared" si="12"/>
        <v>43.749006660874599</v>
      </c>
      <c r="V72" s="1" t="s">
        <v>371</v>
      </c>
      <c r="W72" s="1" t="s">
        <v>129</v>
      </c>
      <c r="X72" s="1">
        <v>78</v>
      </c>
      <c r="Y72" s="1">
        <v>71</v>
      </c>
      <c r="Z72" s="7">
        <f t="shared" si="13"/>
        <v>55.38</v>
      </c>
      <c r="AB72" s="1" t="s">
        <v>325</v>
      </c>
      <c r="AC72" s="1" t="s">
        <v>2</v>
      </c>
      <c r="AD72" s="1">
        <v>38</v>
      </c>
      <c r="AE72" s="1">
        <v>64</v>
      </c>
      <c r="AF72" s="7">
        <f t="shared" si="14"/>
        <v>24.32</v>
      </c>
    </row>
    <row r="73" spans="1:32" x14ac:dyDescent="0.25">
      <c r="A73" s="2" t="s">
        <v>245</v>
      </c>
      <c r="B73" s="7">
        <f>H85+N83+T81+Z80+AF86</f>
        <v>6789.529006660875</v>
      </c>
      <c r="D73" s="1" t="s">
        <v>372</v>
      </c>
      <c r="E73" s="1" t="s">
        <v>4</v>
      </c>
      <c r="F73" s="1">
        <v>10</v>
      </c>
      <c r="G73" s="1">
        <v>315</v>
      </c>
      <c r="H73" s="1">
        <f t="shared" si="10"/>
        <v>31.5</v>
      </c>
      <c r="J73" s="1" t="s">
        <v>373</v>
      </c>
      <c r="K73" s="1" t="s">
        <v>129</v>
      </c>
      <c r="L73" s="1">
        <v>41</v>
      </c>
      <c r="M73" s="1">
        <v>22</v>
      </c>
      <c r="N73" s="8">
        <f t="shared" si="11"/>
        <v>9.02</v>
      </c>
      <c r="P73" s="1" t="s">
        <v>75</v>
      </c>
      <c r="Q73" s="1" t="s">
        <v>18</v>
      </c>
      <c r="R73" s="1">
        <v>79</v>
      </c>
      <c r="S73" s="1">
        <v>151</v>
      </c>
      <c r="T73" s="7">
        <f t="shared" si="12"/>
        <v>119.29</v>
      </c>
      <c r="V73" s="1" t="s">
        <v>374</v>
      </c>
      <c r="W73" s="1" t="s">
        <v>129</v>
      </c>
      <c r="X73" s="1">
        <v>78</v>
      </c>
      <c r="Y73" s="1">
        <v>57</v>
      </c>
      <c r="Z73" s="7">
        <f t="shared" si="13"/>
        <v>44.46</v>
      </c>
      <c r="AB73" s="1" t="s">
        <v>375</v>
      </c>
      <c r="AC73" s="1" t="s">
        <v>78</v>
      </c>
      <c r="AD73" s="1">
        <v>24</v>
      </c>
      <c r="AE73" s="1">
        <v>599</v>
      </c>
      <c r="AF73" s="7">
        <f t="shared" si="14"/>
        <v>143.76</v>
      </c>
    </row>
    <row r="74" spans="1:32" x14ac:dyDescent="0.25">
      <c r="D74" s="1" t="s">
        <v>376</v>
      </c>
      <c r="E74" s="1" t="s">
        <v>18</v>
      </c>
      <c r="F74" s="1">
        <v>47</v>
      </c>
      <c r="G74" s="1">
        <v>703</v>
      </c>
      <c r="H74" s="7">
        <f t="shared" si="10"/>
        <v>330.41</v>
      </c>
      <c r="J74" s="1" t="s">
        <v>20</v>
      </c>
      <c r="K74" s="1" t="s">
        <v>18</v>
      </c>
      <c r="L74" s="1">
        <v>93</v>
      </c>
      <c r="M74" s="1">
        <v>37</v>
      </c>
      <c r="N74" s="7">
        <f t="shared" si="11"/>
        <v>34.409999999999997</v>
      </c>
      <c r="P74" s="1" t="s">
        <v>128</v>
      </c>
      <c r="Q74" s="1" t="s">
        <v>377</v>
      </c>
      <c r="R74" s="1">
        <v>58</v>
      </c>
      <c r="S74" s="1">
        <v>146</v>
      </c>
      <c r="T74" s="8">
        <f t="shared" si="12"/>
        <v>84.68</v>
      </c>
      <c r="V74" s="1" t="s">
        <v>107</v>
      </c>
      <c r="W74" s="1" t="s">
        <v>55</v>
      </c>
      <c r="X74" s="1">
        <v>80</v>
      </c>
      <c r="Y74" s="1">
        <v>25</v>
      </c>
      <c r="Z74" s="7">
        <f t="shared" si="13"/>
        <v>20</v>
      </c>
      <c r="AB74" s="1" t="s">
        <v>378</v>
      </c>
      <c r="AC74" s="1" t="s">
        <v>18</v>
      </c>
      <c r="AD74" s="1">
        <v>51</v>
      </c>
      <c r="AE74" s="1">
        <v>34</v>
      </c>
      <c r="AF74" s="7">
        <f t="shared" si="14"/>
        <v>17.34</v>
      </c>
    </row>
    <row r="75" spans="1:32" x14ac:dyDescent="0.25">
      <c r="D75" s="1" t="s">
        <v>379</v>
      </c>
      <c r="E75" s="1" t="s">
        <v>128</v>
      </c>
      <c r="F75" s="1">
        <v>37</v>
      </c>
      <c r="G75" s="1">
        <v>356</v>
      </c>
      <c r="H75" s="7">
        <f t="shared" si="10"/>
        <v>131.72</v>
      </c>
      <c r="J75" s="1" t="s">
        <v>109</v>
      </c>
      <c r="K75" s="1" t="s">
        <v>78</v>
      </c>
      <c r="L75" s="1">
        <v>42</v>
      </c>
      <c r="M75" s="1">
        <v>28</v>
      </c>
      <c r="N75" s="7">
        <f t="shared" si="11"/>
        <v>11.76</v>
      </c>
      <c r="P75" s="1" t="s">
        <v>380</v>
      </c>
      <c r="Q75" s="1" t="s">
        <v>18</v>
      </c>
      <c r="R75" s="1">
        <v>79</v>
      </c>
      <c r="S75" s="1">
        <v>366</v>
      </c>
      <c r="T75" s="7">
        <f t="shared" si="12"/>
        <v>289.14</v>
      </c>
      <c r="V75" s="1" t="s">
        <v>381</v>
      </c>
      <c r="W75" s="1" t="s">
        <v>13</v>
      </c>
      <c r="X75" s="1">
        <v>16</v>
      </c>
      <c r="Y75" s="1">
        <v>117</v>
      </c>
      <c r="Z75" s="8">
        <f t="shared" si="13"/>
        <v>18.72</v>
      </c>
      <c r="AB75" s="1" t="s">
        <v>110</v>
      </c>
      <c r="AC75" s="1" t="s">
        <v>53</v>
      </c>
      <c r="AD75" s="1">
        <v>13</v>
      </c>
      <c r="AE75" s="1">
        <v>43</v>
      </c>
      <c r="AF75" s="8">
        <f t="shared" si="14"/>
        <v>5.59</v>
      </c>
    </row>
    <row r="76" spans="1:32" x14ac:dyDescent="0.25">
      <c r="D76" s="1" t="s">
        <v>382</v>
      </c>
      <c r="E76" s="1" t="s">
        <v>13</v>
      </c>
      <c r="F76" s="1">
        <v>69</v>
      </c>
      <c r="G76" s="1">
        <v>25</v>
      </c>
      <c r="H76" s="7">
        <f t="shared" si="10"/>
        <v>17.25</v>
      </c>
      <c r="J76" s="1" t="s">
        <v>111</v>
      </c>
      <c r="K76" s="1" t="s">
        <v>46</v>
      </c>
      <c r="L76" s="1">
        <v>49</v>
      </c>
      <c r="M76" s="1">
        <v>940</v>
      </c>
      <c r="N76" s="7">
        <f t="shared" si="11"/>
        <v>460.6</v>
      </c>
      <c r="P76" s="1" t="s">
        <v>383</v>
      </c>
      <c r="Q76" s="1" t="s">
        <v>4</v>
      </c>
      <c r="R76" s="1">
        <v>45</v>
      </c>
      <c r="S76" s="1">
        <v>132</v>
      </c>
      <c r="T76" s="1">
        <f t="shared" si="12"/>
        <v>59.4</v>
      </c>
      <c r="V76" s="1" t="s">
        <v>384</v>
      </c>
      <c r="W76" s="1" t="s">
        <v>18</v>
      </c>
      <c r="X76" s="1">
        <v>79</v>
      </c>
      <c r="Y76" s="1">
        <v>599</v>
      </c>
      <c r="Z76" s="7">
        <f t="shared" si="13"/>
        <v>473.21</v>
      </c>
      <c r="AB76" s="1" t="s">
        <v>91</v>
      </c>
      <c r="AC76" s="1" t="s">
        <v>2</v>
      </c>
      <c r="AD76" s="1">
        <v>38</v>
      </c>
      <c r="AE76" s="1">
        <v>67</v>
      </c>
      <c r="AF76" s="7">
        <f t="shared" si="14"/>
        <v>25.46</v>
      </c>
    </row>
    <row r="77" spans="1:32" x14ac:dyDescent="0.25">
      <c r="D77" s="1" t="s">
        <v>112</v>
      </c>
      <c r="E77" s="1" t="s">
        <v>78</v>
      </c>
      <c r="F77" s="1">
        <v>51</v>
      </c>
      <c r="G77" s="1">
        <v>44</v>
      </c>
      <c r="H77" s="7">
        <f t="shared" si="10"/>
        <v>22.44</v>
      </c>
      <c r="J77" s="1" t="s">
        <v>385</v>
      </c>
      <c r="K77" s="1" t="s">
        <v>13</v>
      </c>
      <c r="L77" s="1">
        <v>78</v>
      </c>
      <c r="M77" s="1">
        <v>150</v>
      </c>
      <c r="N77" s="7">
        <f t="shared" si="11"/>
        <v>117</v>
      </c>
      <c r="P77" s="1" t="s">
        <v>386</v>
      </c>
      <c r="Q77" s="1" t="s">
        <v>275</v>
      </c>
      <c r="R77" s="1">
        <v>14</v>
      </c>
      <c r="S77" s="1">
        <v>255</v>
      </c>
      <c r="T77" s="1">
        <f t="shared" si="12"/>
        <v>35.700000000000003</v>
      </c>
      <c r="V77" s="1" t="s">
        <v>24</v>
      </c>
      <c r="W77" s="1" t="s">
        <v>56</v>
      </c>
      <c r="X77" s="1">
        <v>45</v>
      </c>
      <c r="Y77" s="1">
        <v>356</v>
      </c>
      <c r="Z77" s="7">
        <f t="shared" si="13"/>
        <v>160.19999999999999</v>
      </c>
      <c r="AB77" s="1" t="s">
        <v>387</v>
      </c>
      <c r="AC77" s="1" t="s">
        <v>18</v>
      </c>
      <c r="AD77" s="1">
        <v>51</v>
      </c>
      <c r="AE77" s="1">
        <v>59</v>
      </c>
      <c r="AF77" s="7">
        <f t="shared" si="14"/>
        <v>30.09</v>
      </c>
    </row>
    <row r="78" spans="1:32" x14ac:dyDescent="0.25">
      <c r="D78" s="1" t="s">
        <v>388</v>
      </c>
      <c r="E78" s="1" t="s">
        <v>16</v>
      </c>
      <c r="F78" s="1">
        <v>61</v>
      </c>
      <c r="G78" s="1">
        <v>33</v>
      </c>
      <c r="H78" s="7">
        <f t="shared" si="10"/>
        <v>20.13</v>
      </c>
      <c r="J78" s="1" t="s">
        <v>389</v>
      </c>
      <c r="K78" s="1" t="s">
        <v>129</v>
      </c>
      <c r="L78" s="1">
        <v>41</v>
      </c>
      <c r="M78" s="1">
        <v>475</v>
      </c>
      <c r="N78" s="7">
        <f t="shared" si="11"/>
        <v>194.75</v>
      </c>
      <c r="P78" s="1" t="s">
        <v>113</v>
      </c>
      <c r="Q78" s="1" t="s">
        <v>13</v>
      </c>
      <c r="R78" s="1">
        <v>16</v>
      </c>
      <c r="S78" s="1">
        <v>405</v>
      </c>
      <c r="T78" s="1">
        <f t="shared" si="12"/>
        <v>64.8</v>
      </c>
      <c r="V78" s="1" t="s">
        <v>390</v>
      </c>
      <c r="W78" s="1" t="s">
        <v>129</v>
      </c>
      <c r="X78" s="1">
        <v>78</v>
      </c>
      <c r="Y78" s="1">
        <v>345</v>
      </c>
      <c r="Z78" s="7">
        <f t="shared" si="13"/>
        <v>269.10000000000002</v>
      </c>
      <c r="AB78" s="1" t="s">
        <v>391</v>
      </c>
      <c r="AC78" s="1" t="s">
        <v>128</v>
      </c>
      <c r="AD78" s="1">
        <v>18</v>
      </c>
      <c r="AE78" s="1">
        <v>62</v>
      </c>
      <c r="AF78" s="7">
        <f t="shared" si="14"/>
        <v>11.16</v>
      </c>
    </row>
    <row r="79" spans="1:32" ht="14.4" thickBot="1" x14ac:dyDescent="0.3">
      <c r="D79" s="1" t="s">
        <v>392</v>
      </c>
      <c r="E79" s="1" t="s">
        <v>128</v>
      </c>
      <c r="F79" s="1">
        <v>37</v>
      </c>
      <c r="G79" s="1">
        <v>37</v>
      </c>
      <c r="H79" s="7">
        <f t="shared" si="10"/>
        <v>13.69</v>
      </c>
      <c r="J79" s="1" t="s">
        <v>115</v>
      </c>
      <c r="K79" s="1" t="s">
        <v>16</v>
      </c>
      <c r="L79" s="1">
        <v>17</v>
      </c>
      <c r="M79" s="1">
        <v>373</v>
      </c>
      <c r="N79" s="8">
        <f t="shared" si="11"/>
        <v>63.41</v>
      </c>
      <c r="P79" s="1" t="s">
        <v>393</v>
      </c>
      <c r="Q79" s="1" t="s">
        <v>129</v>
      </c>
      <c r="R79" s="1">
        <v>78</v>
      </c>
      <c r="S79" s="1">
        <v>73</v>
      </c>
      <c r="T79" s="7">
        <f t="shared" si="12"/>
        <v>56.94</v>
      </c>
      <c r="V79" s="1" t="s">
        <v>21</v>
      </c>
      <c r="W79" s="1" t="s">
        <v>13</v>
      </c>
      <c r="X79" s="1">
        <v>16</v>
      </c>
      <c r="Y79" s="1">
        <v>13</v>
      </c>
      <c r="Z79" s="8">
        <f t="shared" si="13"/>
        <v>2.08</v>
      </c>
      <c r="AB79" s="1" t="s">
        <v>394</v>
      </c>
      <c r="AC79" s="1" t="s">
        <v>13</v>
      </c>
      <c r="AD79" s="1">
        <v>59</v>
      </c>
      <c r="AE79" s="1">
        <v>38</v>
      </c>
      <c r="AF79" s="7">
        <f t="shared" si="14"/>
        <v>22.42</v>
      </c>
    </row>
    <row r="80" spans="1:32" ht="14.4" thickBot="1" x14ac:dyDescent="0.3">
      <c r="D80" s="1" t="s">
        <v>395</v>
      </c>
      <c r="E80" s="1" t="s">
        <v>50</v>
      </c>
      <c r="F80" s="1">
        <v>46</v>
      </c>
      <c r="G80" s="1">
        <v>71</v>
      </c>
      <c r="H80" s="7">
        <f t="shared" si="10"/>
        <v>32.659999999999997</v>
      </c>
      <c r="J80" s="1" t="s">
        <v>396</v>
      </c>
      <c r="K80" s="1" t="s">
        <v>52</v>
      </c>
      <c r="L80" s="1">
        <v>55</v>
      </c>
      <c r="M80" s="1">
        <v>66</v>
      </c>
      <c r="N80" s="7">
        <f t="shared" si="11"/>
        <v>36.299999999999997</v>
      </c>
      <c r="P80" s="1" t="s">
        <v>397</v>
      </c>
      <c r="Q80" s="1" t="s">
        <v>13</v>
      </c>
      <c r="R80" s="1">
        <v>16</v>
      </c>
      <c r="S80" s="1">
        <v>72</v>
      </c>
      <c r="T80" s="7">
        <f t="shared" si="12"/>
        <v>11.52</v>
      </c>
      <c r="Z80" s="12">
        <f>SUM(Z67:Z79)</f>
        <v>1388.13</v>
      </c>
      <c r="AB80" s="1" t="s">
        <v>398</v>
      </c>
      <c r="AC80" s="1" t="s">
        <v>129</v>
      </c>
      <c r="AD80" s="1">
        <v>5</v>
      </c>
      <c r="AE80" s="1">
        <v>51</v>
      </c>
      <c r="AF80" s="8">
        <f t="shared" si="14"/>
        <v>2.5499999999999998</v>
      </c>
    </row>
    <row r="81" spans="1:32" ht="14.4" thickBot="1" x14ac:dyDescent="0.3">
      <c r="D81" s="1" t="s">
        <v>116</v>
      </c>
      <c r="E81" s="1" t="s">
        <v>2</v>
      </c>
      <c r="F81" s="1">
        <v>10</v>
      </c>
      <c r="G81" s="1">
        <v>149</v>
      </c>
      <c r="H81" s="1">
        <f t="shared" si="10"/>
        <v>14.9</v>
      </c>
      <c r="J81" s="1" t="s">
        <v>117</v>
      </c>
      <c r="K81" s="1" t="s">
        <v>129</v>
      </c>
      <c r="L81" s="1">
        <v>41</v>
      </c>
      <c r="M81" s="1">
        <v>280</v>
      </c>
      <c r="N81" s="7">
        <f t="shared" si="11"/>
        <v>114.8</v>
      </c>
      <c r="T81" s="12">
        <f>SUM(T67:T80)</f>
        <v>1118.9590066608746</v>
      </c>
      <c r="V81" s="1" t="s">
        <v>399</v>
      </c>
      <c r="AB81" s="1" t="s">
        <v>400</v>
      </c>
      <c r="AC81" s="1" t="s">
        <v>78</v>
      </c>
      <c r="AD81" s="1">
        <v>24</v>
      </c>
      <c r="AE81" s="1">
        <v>100</v>
      </c>
      <c r="AF81" s="1">
        <f t="shared" si="14"/>
        <v>24</v>
      </c>
    </row>
    <row r="82" spans="1:32" ht="14.4" thickBot="1" x14ac:dyDescent="0.3">
      <c r="D82" s="1" t="s">
        <v>101</v>
      </c>
      <c r="E82" s="1" t="s">
        <v>129</v>
      </c>
      <c r="F82" s="1">
        <v>86</v>
      </c>
      <c r="G82" s="1">
        <v>19</v>
      </c>
      <c r="H82" s="7">
        <f t="shared" si="10"/>
        <v>16.34</v>
      </c>
      <c r="J82" s="1" t="s">
        <v>401</v>
      </c>
      <c r="K82" s="1" t="s">
        <v>18</v>
      </c>
      <c r="L82" s="1">
        <v>93</v>
      </c>
      <c r="M82" s="1">
        <v>46</v>
      </c>
      <c r="N82" s="7">
        <f t="shared" si="11"/>
        <v>42.78</v>
      </c>
      <c r="P82" s="1" t="s">
        <v>181</v>
      </c>
      <c r="V82" s="1" t="s">
        <v>187</v>
      </c>
      <c r="AB82" s="1" t="s">
        <v>402</v>
      </c>
      <c r="AC82" s="1" t="s">
        <v>275</v>
      </c>
      <c r="AD82" s="1">
        <v>28</v>
      </c>
      <c r="AE82" s="1">
        <v>66</v>
      </c>
      <c r="AF82" s="7">
        <f t="shared" si="14"/>
        <v>18.48</v>
      </c>
    </row>
    <row r="83" spans="1:32" ht="14.4" thickBot="1" x14ac:dyDescent="0.3">
      <c r="D83" s="1" t="s">
        <v>119</v>
      </c>
      <c r="E83" s="1" t="s">
        <v>13</v>
      </c>
      <c r="F83" s="1">
        <v>69</v>
      </c>
      <c r="G83" s="1">
        <v>386</v>
      </c>
      <c r="H83" s="7">
        <f t="shared" si="10"/>
        <v>266.33999999999997</v>
      </c>
      <c r="M83" s="13">
        <f>SUM(M67:M82)</f>
        <v>3453</v>
      </c>
      <c r="N83" s="12">
        <f>SUM(N67:N82)</f>
        <v>1842.26</v>
      </c>
      <c r="P83" s="1" t="s">
        <v>182</v>
      </c>
      <c r="V83" s="1" t="s">
        <v>188</v>
      </c>
      <c r="AB83" s="1" t="s">
        <v>403</v>
      </c>
      <c r="AC83" s="1" t="s">
        <v>128</v>
      </c>
      <c r="AD83" s="1">
        <v>18</v>
      </c>
      <c r="AE83" s="1">
        <v>467</v>
      </c>
      <c r="AF83" s="8">
        <f t="shared" si="14"/>
        <v>84.06</v>
      </c>
    </row>
    <row r="84" spans="1:32" ht="14.4" thickBot="1" x14ac:dyDescent="0.3">
      <c r="D84" s="1" t="s">
        <v>343</v>
      </c>
      <c r="E84" s="1" t="s">
        <v>128</v>
      </c>
      <c r="F84" s="1">
        <v>37</v>
      </c>
      <c r="G84" s="1">
        <v>60</v>
      </c>
      <c r="H84" s="7">
        <f t="shared" si="10"/>
        <v>22.2</v>
      </c>
      <c r="J84" s="1" t="s">
        <v>176</v>
      </c>
      <c r="P84" s="1" t="s">
        <v>183</v>
      </c>
      <c r="V84" s="1" t="s">
        <v>189</v>
      </c>
      <c r="AB84" s="1" t="s">
        <v>404</v>
      </c>
      <c r="AC84" s="1" t="s">
        <v>18</v>
      </c>
      <c r="AD84" s="1">
        <v>51</v>
      </c>
      <c r="AE84" s="1">
        <v>0</v>
      </c>
      <c r="AF84" s="1">
        <f t="shared" si="14"/>
        <v>0</v>
      </c>
    </row>
    <row r="85" spans="1:32" ht="14.4" thickBot="1" x14ac:dyDescent="0.3">
      <c r="H85" s="12">
        <f>SUM(H67:H84)</f>
        <v>1423.9800000000002</v>
      </c>
      <c r="J85" s="1" t="s">
        <v>177</v>
      </c>
      <c r="P85" s="1" t="s">
        <v>184</v>
      </c>
      <c r="V85" s="1" t="s">
        <v>190</v>
      </c>
      <c r="AB85" s="1" t="s">
        <v>405</v>
      </c>
      <c r="AC85" s="1" t="s">
        <v>16</v>
      </c>
      <c r="AD85" s="1">
        <v>57</v>
      </c>
      <c r="AE85" s="1">
        <v>921</v>
      </c>
      <c r="AF85" s="7">
        <f t="shared" si="14"/>
        <v>524.97</v>
      </c>
    </row>
    <row r="86" spans="1:32" ht="14.4" thickBot="1" x14ac:dyDescent="0.3">
      <c r="J86" s="1" t="s">
        <v>178</v>
      </c>
      <c r="P86" s="1" t="s">
        <v>185</v>
      </c>
      <c r="AF86" s="12">
        <f>SUM(AF67:AF85)</f>
        <v>1016.2</v>
      </c>
    </row>
    <row r="87" spans="1:32" x14ac:dyDescent="0.25">
      <c r="D87" s="1" t="s">
        <v>172</v>
      </c>
      <c r="J87" s="1" t="s">
        <v>179</v>
      </c>
      <c r="P87" s="1" t="s">
        <v>186</v>
      </c>
      <c r="AB87" s="1" t="s">
        <v>191</v>
      </c>
    </row>
    <row r="88" spans="1:32" x14ac:dyDescent="0.25">
      <c r="D88" s="1" t="s">
        <v>173</v>
      </c>
      <c r="J88" s="1" t="s">
        <v>180</v>
      </c>
      <c r="AB88" s="1" t="s">
        <v>192</v>
      </c>
    </row>
    <row r="89" spans="1:32" x14ac:dyDescent="0.25">
      <c r="D89" s="1" t="s">
        <v>174</v>
      </c>
      <c r="AB89" s="1" t="s">
        <v>406</v>
      </c>
    </row>
    <row r="90" spans="1:32" x14ac:dyDescent="0.25">
      <c r="D90" s="1" t="s">
        <v>175</v>
      </c>
      <c r="AB90" s="1" t="s">
        <v>193</v>
      </c>
      <c r="AC90" s="5"/>
      <c r="AD90" s="5"/>
    </row>
    <row r="91" spans="1:32" x14ac:dyDescent="0.25">
      <c r="AB91" s="1" t="s">
        <v>195</v>
      </c>
    </row>
    <row r="92" spans="1:32" ht="14.4" thickBot="1" x14ac:dyDescent="0.3">
      <c r="AB92" s="1" t="s">
        <v>407</v>
      </c>
      <c r="AC92" s="5"/>
      <c r="AD92" s="5"/>
    </row>
    <row r="93" spans="1:32" x14ac:dyDescent="0.25">
      <c r="A93" s="4" t="s">
        <v>29</v>
      </c>
      <c r="B93" s="5" t="s">
        <v>30</v>
      </c>
      <c r="C93" s="5"/>
      <c r="D93" s="10" t="s">
        <v>31</v>
      </c>
      <c r="E93" s="5"/>
      <c r="F93" s="5"/>
      <c r="G93" s="5"/>
      <c r="H93" s="5"/>
      <c r="I93" s="5"/>
      <c r="J93" s="10" t="s">
        <v>32</v>
      </c>
      <c r="K93" s="5"/>
      <c r="L93" s="5"/>
      <c r="M93" s="5"/>
      <c r="N93" s="5"/>
      <c r="O93" s="5"/>
      <c r="P93" s="10" t="s">
        <v>62</v>
      </c>
      <c r="Q93" s="5"/>
      <c r="R93" s="5"/>
      <c r="S93" s="5"/>
      <c r="T93" s="5"/>
      <c r="U93" s="5"/>
      <c r="AB93" s="1" t="s">
        <v>196</v>
      </c>
    </row>
    <row r="94" spans="1:32" ht="14.4" thickBot="1" x14ac:dyDescent="0.3">
      <c r="A94" s="2">
        <v>42542</v>
      </c>
      <c r="B94" s="1" t="s">
        <v>120</v>
      </c>
      <c r="D94" s="11" t="s">
        <v>408</v>
      </c>
      <c r="J94" s="16" t="s">
        <v>61</v>
      </c>
      <c r="K94" s="1" t="s">
        <v>471</v>
      </c>
      <c r="P94" s="11" t="s">
        <v>409</v>
      </c>
    </row>
    <row r="95" spans="1:32" s="5" customFormat="1" x14ac:dyDescent="0.25">
      <c r="A95" s="6" t="s">
        <v>0</v>
      </c>
      <c r="D95" s="5" t="s">
        <v>35</v>
      </c>
      <c r="E95" s="5" t="s">
        <v>36</v>
      </c>
      <c r="F95" s="5" t="s">
        <v>410</v>
      </c>
      <c r="G95" s="5" t="s">
        <v>130</v>
      </c>
      <c r="H95" s="5" t="s">
        <v>131</v>
      </c>
      <c r="J95" s="5" t="s">
        <v>35</v>
      </c>
      <c r="K95" s="5" t="s">
        <v>36</v>
      </c>
      <c r="L95" s="5" t="s">
        <v>98</v>
      </c>
      <c r="M95" s="5" t="s">
        <v>130</v>
      </c>
      <c r="N95" s="5" t="s">
        <v>131</v>
      </c>
      <c r="P95" s="5" t="s">
        <v>35</v>
      </c>
      <c r="Q95" s="5" t="s">
        <v>36</v>
      </c>
      <c r="R95" s="5" t="s">
        <v>411</v>
      </c>
      <c r="S95" s="5" t="s">
        <v>130</v>
      </c>
      <c r="T95" s="5" t="s">
        <v>131</v>
      </c>
      <c r="AB95" s="1"/>
      <c r="AC95" s="1"/>
      <c r="AD95" s="1"/>
    </row>
    <row r="96" spans="1:32" x14ac:dyDescent="0.25">
      <c r="A96" s="2" t="s">
        <v>7</v>
      </c>
      <c r="B96" s="3" t="s">
        <v>47</v>
      </c>
      <c r="D96" s="1" t="s">
        <v>412</v>
      </c>
      <c r="E96" s="1" t="s">
        <v>13</v>
      </c>
      <c r="F96" s="1">
        <v>7</v>
      </c>
      <c r="G96" s="1">
        <v>280</v>
      </c>
      <c r="H96" s="8">
        <f>G96*F96/100</f>
        <v>19.600000000000001</v>
      </c>
      <c r="J96" s="1" t="s">
        <v>413</v>
      </c>
      <c r="K96" s="1" t="s">
        <v>78</v>
      </c>
      <c r="L96" s="1">
        <v>70</v>
      </c>
      <c r="M96" s="1">
        <v>298</v>
      </c>
      <c r="N96" s="7">
        <f>M96*L96/100</f>
        <v>208.6</v>
      </c>
      <c r="P96" s="1" t="s">
        <v>414</v>
      </c>
      <c r="Q96" s="1" t="s">
        <v>78</v>
      </c>
      <c r="R96" s="1">
        <v>70</v>
      </c>
      <c r="S96" s="1">
        <v>503</v>
      </c>
      <c r="T96" s="7">
        <f>S96*R96/100</f>
        <v>352.1</v>
      </c>
    </row>
    <row r="97" spans="1:30" s="5" customFormat="1" x14ac:dyDescent="0.25">
      <c r="A97" s="2" t="s">
        <v>8</v>
      </c>
      <c r="B97" s="3" t="s">
        <v>61</v>
      </c>
      <c r="C97" s="1"/>
      <c r="D97" s="1" t="s">
        <v>121</v>
      </c>
      <c r="E97" s="1" t="s">
        <v>78</v>
      </c>
      <c r="F97" s="1">
        <v>83</v>
      </c>
      <c r="G97" s="1">
        <v>264</v>
      </c>
      <c r="H97" s="7">
        <f t="shared" ref="H97:H112" si="15">G97*F97/100</f>
        <v>219.12</v>
      </c>
      <c r="I97" s="1"/>
      <c r="J97" s="1" t="s">
        <v>415</v>
      </c>
      <c r="K97" s="1" t="s">
        <v>129</v>
      </c>
      <c r="L97" s="1">
        <v>87</v>
      </c>
      <c r="M97" s="1">
        <v>321</v>
      </c>
      <c r="N97" s="7">
        <f t="shared" ref="N97:N109" si="16">M97*L97/100</f>
        <v>279.27</v>
      </c>
      <c r="O97" s="1"/>
      <c r="P97" s="1" t="s">
        <v>416</v>
      </c>
      <c r="Q97" s="1" t="s">
        <v>58</v>
      </c>
      <c r="R97" s="1">
        <v>91</v>
      </c>
      <c r="S97" s="1">
        <v>223</v>
      </c>
      <c r="T97" s="7">
        <f t="shared" ref="T97:T124" si="17">S97*R97/100</f>
        <v>202.93</v>
      </c>
      <c r="U97" s="1"/>
      <c r="AB97" s="1"/>
      <c r="AC97" s="1"/>
      <c r="AD97" s="1"/>
    </row>
    <row r="98" spans="1:30" x14ac:dyDescent="0.25">
      <c r="A98" s="2" t="s">
        <v>237</v>
      </c>
      <c r="B98" s="3" t="s">
        <v>470</v>
      </c>
      <c r="D98" s="1" t="s">
        <v>417</v>
      </c>
      <c r="E98" s="1" t="s">
        <v>128</v>
      </c>
      <c r="F98" s="1">
        <v>82</v>
      </c>
      <c r="G98" s="1">
        <v>289</v>
      </c>
      <c r="H98" s="7">
        <f t="shared" si="15"/>
        <v>236.98</v>
      </c>
      <c r="J98" s="1" t="s">
        <v>418</v>
      </c>
      <c r="K98" s="1" t="s">
        <v>13</v>
      </c>
      <c r="L98" s="1">
        <v>81</v>
      </c>
      <c r="M98" s="1">
        <v>196</v>
      </c>
      <c r="N98" s="7">
        <f t="shared" si="16"/>
        <v>158.76</v>
      </c>
      <c r="P98" s="1" t="s">
        <v>419</v>
      </c>
      <c r="Q98" s="1" t="s">
        <v>129</v>
      </c>
      <c r="R98" s="1">
        <v>87</v>
      </c>
      <c r="S98" s="1">
        <v>488</v>
      </c>
      <c r="T98" s="7">
        <f t="shared" si="17"/>
        <v>424.56</v>
      </c>
    </row>
    <row r="99" spans="1:30" x14ac:dyDescent="0.25">
      <c r="D99" s="1" t="s">
        <v>420</v>
      </c>
      <c r="E99" s="1" t="s">
        <v>13</v>
      </c>
      <c r="F99" s="1">
        <v>7</v>
      </c>
      <c r="G99" s="1">
        <v>181</v>
      </c>
      <c r="H99" s="8">
        <f t="shared" si="15"/>
        <v>12.67</v>
      </c>
      <c r="J99" s="1" t="s">
        <v>421</v>
      </c>
      <c r="K99" s="1" t="s">
        <v>18</v>
      </c>
      <c r="L99" s="1">
        <v>85</v>
      </c>
      <c r="M99" s="1">
        <v>405</v>
      </c>
      <c r="N99" s="7">
        <f t="shared" si="16"/>
        <v>344.25</v>
      </c>
      <c r="P99" s="1" t="s">
        <v>422</v>
      </c>
      <c r="Q99" s="1" t="s">
        <v>90</v>
      </c>
      <c r="R99" s="1">
        <v>29</v>
      </c>
      <c r="S99" s="1">
        <v>344</v>
      </c>
      <c r="T99" s="1">
        <f t="shared" si="17"/>
        <v>99.76</v>
      </c>
    </row>
    <row r="100" spans="1:30" x14ac:dyDescent="0.25">
      <c r="A100" s="2" t="s">
        <v>245</v>
      </c>
      <c r="B100" s="7">
        <f>H113+N110+T125</f>
        <v>8922.3599999999988</v>
      </c>
      <c r="D100" s="1" t="s">
        <v>423</v>
      </c>
      <c r="E100" s="1" t="s">
        <v>16</v>
      </c>
      <c r="F100" s="1">
        <v>92</v>
      </c>
      <c r="G100" s="1">
        <v>255</v>
      </c>
      <c r="H100" s="7">
        <f t="shared" si="15"/>
        <v>234.6</v>
      </c>
      <c r="J100" s="1" t="s">
        <v>424</v>
      </c>
      <c r="K100" s="1" t="s">
        <v>13</v>
      </c>
      <c r="L100" s="1">
        <v>81</v>
      </c>
      <c r="M100" s="1">
        <v>160</v>
      </c>
      <c r="N100" s="7">
        <f t="shared" si="16"/>
        <v>129.6</v>
      </c>
      <c r="P100" s="1" t="s">
        <v>425</v>
      </c>
      <c r="Q100" s="1" t="s">
        <v>18</v>
      </c>
      <c r="R100" s="1">
        <v>85</v>
      </c>
      <c r="S100" s="1">
        <v>53</v>
      </c>
      <c r="T100" s="7">
        <f t="shared" si="17"/>
        <v>45.05</v>
      </c>
    </row>
    <row r="101" spans="1:30" x14ac:dyDescent="0.25">
      <c r="D101" s="1" t="s">
        <v>426</v>
      </c>
      <c r="E101" s="1" t="s">
        <v>2</v>
      </c>
      <c r="F101" s="1">
        <v>5</v>
      </c>
      <c r="G101" s="1">
        <v>279</v>
      </c>
      <c r="H101" s="8">
        <f t="shared" si="15"/>
        <v>13.95</v>
      </c>
      <c r="J101" s="1" t="s">
        <v>427</v>
      </c>
      <c r="K101" s="1" t="s">
        <v>90</v>
      </c>
      <c r="L101" s="1">
        <v>29</v>
      </c>
      <c r="M101" s="1">
        <v>244</v>
      </c>
      <c r="N101" s="8">
        <f t="shared" si="16"/>
        <v>70.760000000000005</v>
      </c>
      <c r="P101" s="1" t="s">
        <v>387</v>
      </c>
      <c r="Q101" s="1" t="s">
        <v>18</v>
      </c>
      <c r="R101" s="1">
        <v>85</v>
      </c>
      <c r="S101" s="1">
        <v>59</v>
      </c>
      <c r="T101" s="7">
        <f t="shared" si="17"/>
        <v>50.15</v>
      </c>
    </row>
    <row r="102" spans="1:30" x14ac:dyDescent="0.25">
      <c r="D102" s="1" t="s">
        <v>428</v>
      </c>
      <c r="E102" s="1" t="s">
        <v>19</v>
      </c>
      <c r="F102" s="1">
        <v>46</v>
      </c>
      <c r="G102" s="1">
        <v>745</v>
      </c>
      <c r="H102" s="7">
        <f t="shared" si="15"/>
        <v>342.7</v>
      </c>
      <c r="J102" s="1" t="s">
        <v>429</v>
      </c>
      <c r="K102" s="1" t="s">
        <v>128</v>
      </c>
      <c r="L102" s="1">
        <v>76</v>
      </c>
      <c r="M102" s="1">
        <f>(71+703)/2</f>
        <v>387</v>
      </c>
      <c r="N102" s="7">
        <f t="shared" si="16"/>
        <v>294.12</v>
      </c>
      <c r="P102" s="1" t="s">
        <v>430</v>
      </c>
      <c r="Q102" s="1" t="s">
        <v>78</v>
      </c>
      <c r="R102" s="1">
        <v>70</v>
      </c>
      <c r="S102" s="1">
        <v>273</v>
      </c>
      <c r="T102" s="7">
        <f t="shared" si="17"/>
        <v>191.1</v>
      </c>
    </row>
    <row r="103" spans="1:30" x14ac:dyDescent="0.25">
      <c r="D103" s="1" t="s">
        <v>431</v>
      </c>
      <c r="E103" s="1" t="s">
        <v>78</v>
      </c>
      <c r="F103" s="1">
        <v>83</v>
      </c>
      <c r="G103" s="1">
        <v>273</v>
      </c>
      <c r="H103" s="7">
        <f t="shared" si="15"/>
        <v>226.59</v>
      </c>
      <c r="J103" s="1" t="s">
        <v>432</v>
      </c>
      <c r="K103" s="1" t="s">
        <v>13</v>
      </c>
      <c r="L103" s="1">
        <v>81</v>
      </c>
      <c r="M103" s="1">
        <v>23</v>
      </c>
      <c r="N103" s="7">
        <f t="shared" si="16"/>
        <v>18.63</v>
      </c>
      <c r="P103" s="1" t="s">
        <v>118</v>
      </c>
      <c r="Q103" s="1" t="s">
        <v>2</v>
      </c>
      <c r="R103" s="1">
        <v>91</v>
      </c>
      <c r="S103" s="1">
        <v>46</v>
      </c>
      <c r="T103" s="7">
        <f t="shared" si="17"/>
        <v>41.86</v>
      </c>
    </row>
    <row r="104" spans="1:30" x14ac:dyDescent="0.25">
      <c r="D104" s="1" t="s">
        <v>433</v>
      </c>
      <c r="E104" s="1" t="s">
        <v>18</v>
      </c>
      <c r="F104" s="1">
        <v>25</v>
      </c>
      <c r="G104" s="1">
        <v>256</v>
      </c>
      <c r="H104" s="8">
        <f t="shared" si="15"/>
        <v>64</v>
      </c>
      <c r="J104" s="1" t="s">
        <v>109</v>
      </c>
      <c r="K104" s="1" t="s">
        <v>16</v>
      </c>
      <c r="L104" s="1">
        <v>2</v>
      </c>
      <c r="M104" s="1">
        <v>28</v>
      </c>
      <c r="N104" s="9">
        <f t="shared" si="16"/>
        <v>0.56000000000000005</v>
      </c>
      <c r="P104" s="1" t="s">
        <v>434</v>
      </c>
      <c r="Q104" s="1" t="s">
        <v>13</v>
      </c>
      <c r="R104" s="1">
        <v>81</v>
      </c>
      <c r="S104" s="1">
        <v>86</v>
      </c>
      <c r="T104" s="7">
        <f t="shared" si="17"/>
        <v>69.66</v>
      </c>
    </row>
    <row r="105" spans="1:30" x14ac:dyDescent="0.25">
      <c r="D105" s="1" t="s">
        <v>435</v>
      </c>
      <c r="E105" s="1" t="s">
        <v>13</v>
      </c>
      <c r="F105" s="1">
        <v>7</v>
      </c>
      <c r="G105" s="1">
        <v>758</v>
      </c>
      <c r="H105" s="8">
        <f t="shared" si="15"/>
        <v>53.06</v>
      </c>
      <c r="J105" s="1" t="s">
        <v>436</v>
      </c>
      <c r="K105" s="1" t="s">
        <v>78</v>
      </c>
      <c r="L105" s="1">
        <v>70</v>
      </c>
      <c r="M105" s="1">
        <v>27</v>
      </c>
      <c r="N105" s="7">
        <f t="shared" si="16"/>
        <v>18.899999999999999</v>
      </c>
      <c r="P105" s="1" t="s">
        <v>437</v>
      </c>
      <c r="Q105" s="1" t="s">
        <v>128</v>
      </c>
      <c r="R105" s="1">
        <v>76</v>
      </c>
      <c r="S105" s="1">
        <v>547</v>
      </c>
      <c r="T105" s="7">
        <f t="shared" si="17"/>
        <v>415.72</v>
      </c>
    </row>
    <row r="106" spans="1:30" x14ac:dyDescent="0.25">
      <c r="D106" s="1" t="s">
        <v>438</v>
      </c>
      <c r="E106" s="1" t="s">
        <v>2</v>
      </c>
      <c r="F106" s="1">
        <v>5</v>
      </c>
      <c r="G106" s="1">
        <v>257</v>
      </c>
      <c r="H106" s="8">
        <f t="shared" si="15"/>
        <v>12.85</v>
      </c>
      <c r="J106" s="1" t="s">
        <v>439</v>
      </c>
      <c r="K106" s="1" t="s">
        <v>46</v>
      </c>
      <c r="L106" s="1">
        <v>63</v>
      </c>
      <c r="M106" s="1">
        <v>42</v>
      </c>
      <c r="N106" s="7">
        <f t="shared" si="16"/>
        <v>26.46</v>
      </c>
      <c r="P106" s="1" t="s">
        <v>440</v>
      </c>
      <c r="Q106" s="1" t="s">
        <v>2</v>
      </c>
      <c r="R106" s="1">
        <v>91</v>
      </c>
      <c r="S106" s="1">
        <v>381</v>
      </c>
      <c r="T106" s="7">
        <f t="shared" si="17"/>
        <v>346.71</v>
      </c>
    </row>
    <row r="107" spans="1:30" x14ac:dyDescent="0.25">
      <c r="D107" s="1" t="s">
        <v>441</v>
      </c>
      <c r="E107" s="1" t="s">
        <v>57</v>
      </c>
      <c r="F107" s="1">
        <v>85</v>
      </c>
      <c r="G107" s="1">
        <v>247</v>
      </c>
      <c r="H107" s="7">
        <f t="shared" si="15"/>
        <v>209.95</v>
      </c>
      <c r="J107" s="1" t="s">
        <v>105</v>
      </c>
      <c r="K107" s="1" t="s">
        <v>6</v>
      </c>
      <c r="L107" s="1">
        <v>91</v>
      </c>
      <c r="M107" s="1">
        <v>71</v>
      </c>
      <c r="N107" s="7">
        <f t="shared" si="16"/>
        <v>64.61</v>
      </c>
      <c r="P107" s="1" t="s">
        <v>442</v>
      </c>
      <c r="Q107" s="1" t="s">
        <v>129</v>
      </c>
      <c r="R107" s="1">
        <v>87</v>
      </c>
      <c r="S107" s="1">
        <v>63</v>
      </c>
      <c r="T107" s="7">
        <f t="shared" si="17"/>
        <v>54.81</v>
      </c>
    </row>
    <row r="108" spans="1:30" x14ac:dyDescent="0.25">
      <c r="D108" s="1" t="s">
        <v>443</v>
      </c>
      <c r="E108" s="1" t="s">
        <v>16</v>
      </c>
      <c r="F108" s="1">
        <v>92</v>
      </c>
      <c r="G108" s="1">
        <v>265</v>
      </c>
      <c r="H108" s="7">
        <f t="shared" si="15"/>
        <v>243.8</v>
      </c>
      <c r="J108" s="1" t="s">
        <v>124</v>
      </c>
      <c r="K108" s="1" t="s">
        <v>129</v>
      </c>
      <c r="L108" s="1">
        <v>87</v>
      </c>
      <c r="M108" s="1">
        <v>26</v>
      </c>
      <c r="N108" s="7">
        <f t="shared" si="16"/>
        <v>22.62</v>
      </c>
      <c r="P108" s="1" t="s">
        <v>123</v>
      </c>
      <c r="Q108" s="1" t="s">
        <v>59</v>
      </c>
      <c r="R108" s="1">
        <v>91</v>
      </c>
      <c r="S108" s="1">
        <v>126</v>
      </c>
      <c r="T108" s="7">
        <f t="shared" si="17"/>
        <v>114.66</v>
      </c>
    </row>
    <row r="109" spans="1:30" ht="14.4" thickBot="1" x14ac:dyDescent="0.3">
      <c r="D109" s="1" t="s">
        <v>444</v>
      </c>
      <c r="E109" s="1" t="s">
        <v>128</v>
      </c>
      <c r="F109" s="1">
        <v>82</v>
      </c>
      <c r="G109" s="7">
        <f>(745+384)/2</f>
        <v>564.5</v>
      </c>
      <c r="H109" s="7">
        <f t="shared" si="15"/>
        <v>462.89</v>
      </c>
      <c r="J109" s="1" t="s">
        <v>445</v>
      </c>
      <c r="K109" s="1" t="s">
        <v>13</v>
      </c>
      <c r="L109" s="1">
        <v>81</v>
      </c>
      <c r="M109" s="1">
        <v>381</v>
      </c>
      <c r="N109" s="7">
        <f t="shared" si="16"/>
        <v>308.61</v>
      </c>
      <c r="P109" s="1" t="s">
        <v>446</v>
      </c>
      <c r="Q109" s="1" t="s">
        <v>128</v>
      </c>
      <c r="R109" s="1">
        <v>76</v>
      </c>
      <c r="S109" s="1">
        <v>340</v>
      </c>
      <c r="T109" s="7">
        <f t="shared" si="17"/>
        <v>258.39999999999998</v>
      </c>
    </row>
    <row r="110" spans="1:30" ht="14.4" thickBot="1" x14ac:dyDescent="0.3">
      <c r="D110" s="1" t="s">
        <v>125</v>
      </c>
      <c r="E110" s="1" t="s">
        <v>129</v>
      </c>
      <c r="F110" s="1">
        <v>10</v>
      </c>
      <c r="G110" s="1">
        <v>0</v>
      </c>
      <c r="H110" s="1">
        <f t="shared" si="15"/>
        <v>0</v>
      </c>
      <c r="N110" s="12">
        <f>SUM(N96:N109)+130</f>
        <v>2075.75</v>
      </c>
      <c r="P110" s="1" t="s">
        <v>447</v>
      </c>
      <c r="Q110" s="1" t="s">
        <v>275</v>
      </c>
      <c r="R110" s="1">
        <v>29</v>
      </c>
      <c r="S110" s="1">
        <v>569</v>
      </c>
      <c r="T110" s="7">
        <f t="shared" si="17"/>
        <v>165.01</v>
      </c>
    </row>
    <row r="111" spans="1:30" x14ac:dyDescent="0.25">
      <c r="D111" s="1" t="s">
        <v>448</v>
      </c>
      <c r="E111" s="1" t="s">
        <v>129</v>
      </c>
      <c r="F111" s="1">
        <v>10</v>
      </c>
      <c r="G111" s="1">
        <v>71</v>
      </c>
      <c r="H111" s="8">
        <f t="shared" si="15"/>
        <v>7.1</v>
      </c>
      <c r="J111" s="1" t="s">
        <v>202</v>
      </c>
      <c r="P111" s="1" t="s">
        <v>108</v>
      </c>
      <c r="Q111" s="1" t="s">
        <v>2</v>
      </c>
      <c r="R111" s="1">
        <v>91</v>
      </c>
      <c r="S111" s="1">
        <v>34</v>
      </c>
      <c r="T111" s="7">
        <f t="shared" si="17"/>
        <v>30.94</v>
      </c>
    </row>
    <row r="112" spans="1:30" ht="14.4" thickBot="1" x14ac:dyDescent="0.3">
      <c r="D112" s="1" t="s">
        <v>449</v>
      </c>
      <c r="E112" s="1" t="s">
        <v>2</v>
      </c>
      <c r="F112" s="1">
        <v>5</v>
      </c>
      <c r="G112" s="1">
        <v>674</v>
      </c>
      <c r="H112" s="8">
        <f t="shared" si="15"/>
        <v>33.700000000000003</v>
      </c>
      <c r="J112" s="1" t="s">
        <v>203</v>
      </c>
      <c r="P112" s="1" t="s">
        <v>450</v>
      </c>
      <c r="Q112" s="1" t="s">
        <v>78</v>
      </c>
      <c r="R112" s="1">
        <v>70</v>
      </c>
      <c r="S112" s="1">
        <v>30</v>
      </c>
      <c r="T112" s="7">
        <f t="shared" si="17"/>
        <v>21</v>
      </c>
    </row>
    <row r="113" spans="4:20" ht="14.4" thickBot="1" x14ac:dyDescent="0.3">
      <c r="H113" s="12">
        <f>SUM(H96:H112)</f>
        <v>2393.5599999999995</v>
      </c>
      <c r="J113" s="1" t="s">
        <v>451</v>
      </c>
      <c r="P113" s="1" t="s">
        <v>452</v>
      </c>
      <c r="Q113" s="1" t="s">
        <v>16</v>
      </c>
      <c r="R113" s="1">
        <v>2</v>
      </c>
      <c r="S113" s="1">
        <v>218</v>
      </c>
      <c r="T113" s="9">
        <f t="shared" si="17"/>
        <v>4.3600000000000003</v>
      </c>
    </row>
    <row r="114" spans="4:20" x14ac:dyDescent="0.25">
      <c r="D114" s="14" t="s">
        <v>207</v>
      </c>
      <c r="E114" s="14"/>
      <c r="F114" s="14"/>
      <c r="J114" s="1" t="s">
        <v>204</v>
      </c>
      <c r="P114" s="1" t="s">
        <v>453</v>
      </c>
      <c r="Q114" s="1" t="s">
        <v>128</v>
      </c>
      <c r="R114" s="1">
        <v>76</v>
      </c>
      <c r="S114" s="1">
        <v>39</v>
      </c>
      <c r="T114" s="7">
        <f t="shared" si="17"/>
        <v>29.64</v>
      </c>
    </row>
    <row r="115" spans="4:20" x14ac:dyDescent="0.25">
      <c r="D115" s="15" t="s">
        <v>454</v>
      </c>
      <c r="J115" s="1" t="s">
        <v>205</v>
      </c>
      <c r="P115" s="1" t="s">
        <v>455</v>
      </c>
      <c r="Q115" s="1" t="s">
        <v>57</v>
      </c>
      <c r="R115" s="1">
        <v>63</v>
      </c>
      <c r="S115" s="1">
        <v>522</v>
      </c>
      <c r="T115" s="7">
        <f t="shared" si="17"/>
        <v>328.86</v>
      </c>
    </row>
    <row r="116" spans="4:20" x14ac:dyDescent="0.25">
      <c r="D116" s="1" t="s">
        <v>197</v>
      </c>
      <c r="P116" s="1" t="s">
        <v>456</v>
      </c>
      <c r="Q116" s="1" t="s">
        <v>60</v>
      </c>
      <c r="R116" s="1">
        <v>91</v>
      </c>
      <c r="S116" s="1">
        <v>433</v>
      </c>
      <c r="T116" s="7">
        <f t="shared" si="17"/>
        <v>394.03</v>
      </c>
    </row>
    <row r="117" spans="4:20" x14ac:dyDescent="0.25">
      <c r="D117" s="1" t="s">
        <v>198</v>
      </c>
      <c r="P117" s="1" t="s">
        <v>126</v>
      </c>
      <c r="Q117" s="1" t="s">
        <v>129</v>
      </c>
      <c r="R117" s="1">
        <v>87</v>
      </c>
      <c r="S117" s="1">
        <v>247</v>
      </c>
      <c r="T117" s="7">
        <f t="shared" si="17"/>
        <v>214.89</v>
      </c>
    </row>
    <row r="118" spans="4:20" x14ac:dyDescent="0.25">
      <c r="D118" s="1" t="s">
        <v>199</v>
      </c>
      <c r="P118" s="1" t="s">
        <v>457</v>
      </c>
      <c r="Q118" s="1" t="s">
        <v>18</v>
      </c>
      <c r="R118" s="1">
        <v>85</v>
      </c>
      <c r="S118" s="1">
        <v>19</v>
      </c>
      <c r="T118" s="7">
        <f t="shared" si="17"/>
        <v>16.149999999999999</v>
      </c>
    </row>
    <row r="119" spans="4:20" x14ac:dyDescent="0.25">
      <c r="D119" s="1" t="s">
        <v>200</v>
      </c>
      <c r="P119" s="1" t="s">
        <v>458</v>
      </c>
      <c r="Q119" s="1" t="s">
        <v>128</v>
      </c>
      <c r="R119" s="1">
        <v>76</v>
      </c>
      <c r="S119" s="1">
        <v>42</v>
      </c>
      <c r="T119" s="7">
        <f t="shared" si="17"/>
        <v>31.92</v>
      </c>
    </row>
    <row r="120" spans="4:20" x14ac:dyDescent="0.25">
      <c r="D120" s="1" t="s">
        <v>201</v>
      </c>
      <c r="P120" s="1" t="s">
        <v>459</v>
      </c>
      <c r="Q120" s="1" t="s">
        <v>460</v>
      </c>
      <c r="R120" s="1">
        <v>29</v>
      </c>
      <c r="S120" s="1">
        <v>427</v>
      </c>
      <c r="T120" s="7">
        <f t="shared" si="17"/>
        <v>123.83</v>
      </c>
    </row>
    <row r="121" spans="4:20" x14ac:dyDescent="0.25">
      <c r="P121" s="1" t="s">
        <v>461</v>
      </c>
      <c r="Q121" s="1" t="s">
        <v>13</v>
      </c>
      <c r="R121" s="1">
        <v>81</v>
      </c>
      <c r="S121" s="1">
        <v>245</v>
      </c>
      <c r="T121" s="7">
        <f t="shared" si="17"/>
        <v>198.45</v>
      </c>
    </row>
    <row r="122" spans="4:20" x14ac:dyDescent="0.25">
      <c r="P122" s="1" t="s">
        <v>462</v>
      </c>
      <c r="Q122" s="1" t="s">
        <v>2</v>
      </c>
      <c r="R122" s="1">
        <v>91</v>
      </c>
      <c r="S122" s="1">
        <v>64</v>
      </c>
      <c r="T122" s="7">
        <f t="shared" si="17"/>
        <v>58.24</v>
      </c>
    </row>
    <row r="123" spans="4:20" x14ac:dyDescent="0.25">
      <c r="P123" s="1" t="s">
        <v>127</v>
      </c>
      <c r="Q123" s="1" t="s">
        <v>16</v>
      </c>
      <c r="R123" s="1">
        <v>2</v>
      </c>
      <c r="S123" s="1">
        <v>223</v>
      </c>
      <c r="T123" s="9">
        <f t="shared" si="17"/>
        <v>4.46</v>
      </c>
    </row>
    <row r="124" spans="4:20" ht="14.4" thickBot="1" x14ac:dyDescent="0.3">
      <c r="P124" s="1" t="s">
        <v>463</v>
      </c>
      <c r="Q124" s="1" t="s">
        <v>2</v>
      </c>
      <c r="R124" s="1">
        <v>91</v>
      </c>
      <c r="S124" s="1">
        <v>180</v>
      </c>
      <c r="T124" s="7">
        <f t="shared" si="17"/>
        <v>163.80000000000001</v>
      </c>
    </row>
    <row r="125" spans="4:20" ht="14.4" thickBot="1" x14ac:dyDescent="0.3">
      <c r="T125" s="12">
        <f>SUM(T96:T124)</f>
        <v>4453.0499999999993</v>
      </c>
    </row>
    <row r="126" spans="4:20" x14ac:dyDescent="0.25">
      <c r="P126" s="1" t="s">
        <v>208</v>
      </c>
    </row>
    <row r="127" spans="4:20" x14ac:dyDescent="0.25">
      <c r="P127" s="1" t="s">
        <v>206</v>
      </c>
    </row>
    <row r="128" spans="4:20" x14ac:dyDescent="0.25">
      <c r="P128" s="1" t="s">
        <v>209</v>
      </c>
    </row>
    <row r="129" spans="1:16" x14ac:dyDescent="0.25">
      <c r="P129" s="1" t="s">
        <v>210</v>
      </c>
    </row>
    <row r="130" spans="1:16" x14ac:dyDescent="0.25">
      <c r="P130" s="1" t="s">
        <v>211</v>
      </c>
    </row>
    <row r="131" spans="1:16" x14ac:dyDescent="0.25">
      <c r="P131" s="1" t="s">
        <v>212</v>
      </c>
    </row>
    <row r="132" spans="1:16" x14ac:dyDescent="0.25">
      <c r="P132" s="1" t="s">
        <v>213</v>
      </c>
    </row>
    <row r="134" spans="1:16" x14ac:dyDescent="0.25">
      <c r="A134" s="1" t="s">
        <v>477</v>
      </c>
    </row>
    <row r="135" spans="1:16" x14ac:dyDescent="0.25">
      <c r="A135" s="1"/>
    </row>
    <row r="136" spans="1:16" x14ac:dyDescent="0.25">
      <c r="A136" s="1"/>
    </row>
    <row r="137" spans="1:16" x14ac:dyDescent="0.25">
      <c r="A137" s="3" t="s">
        <v>472</v>
      </c>
    </row>
    <row r="138" spans="1:16" x14ac:dyDescent="0.25">
      <c r="A138" s="1" t="s">
        <v>473</v>
      </c>
    </row>
    <row r="139" spans="1:16" x14ac:dyDescent="0.25">
      <c r="A139" s="1" t="s">
        <v>474</v>
      </c>
    </row>
    <row r="140" spans="1:16" x14ac:dyDescent="0.25">
      <c r="A140" s="1" t="s">
        <v>475</v>
      </c>
    </row>
    <row r="141" spans="1:16" x14ac:dyDescent="0.25">
      <c r="A141" s="3" t="s">
        <v>476</v>
      </c>
    </row>
  </sheetData>
  <mergeCells count="1">
    <mergeCell ref="D114:F11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2016-05-06T11:50:32Z</dcterms:modified>
</cp:coreProperties>
</file>